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002857499\Desktop\UNIPROJ\ORÇAMENTO\"/>
    </mc:Choice>
  </mc:AlternateContent>
  <bookViews>
    <workbookView xWindow="0" yWindow="0" windowWidth="20490" windowHeight="7545" tabRatio="1000" activeTab="1"/>
  </bookViews>
  <sheets>
    <sheet name="ORÇAMENTO" sheetId="7" r:id="rId1"/>
    <sheet name="BDI" sheetId="14" r:id="rId2"/>
  </sheets>
  <definedNames>
    <definedName name="_xlnm.Print_Area" localSheetId="0">ORÇAMENTO!$A$1:$I$337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5" i="7" l="1"/>
  <c r="F33" i="7" l="1"/>
  <c r="E33" i="7"/>
  <c r="C33" i="7"/>
  <c r="C300" i="7" l="1"/>
  <c r="E236" i="7"/>
  <c r="E235" i="7"/>
  <c r="C236" i="7"/>
  <c r="C299" i="7"/>
  <c r="I237" i="7" l="1"/>
  <c r="I231" i="7" l="1"/>
  <c r="I219" i="7"/>
</calcChain>
</file>

<file path=xl/sharedStrings.xml><?xml version="1.0" encoding="utf-8"?>
<sst xmlns="http://schemas.openxmlformats.org/spreadsheetml/2006/main" count="900" uniqueCount="461">
  <si>
    <t>Código</t>
  </si>
  <si>
    <t>mês</t>
  </si>
  <si>
    <t>P9804</t>
  </si>
  <si>
    <t>Apontador</t>
  </si>
  <si>
    <t>P9819</t>
  </si>
  <si>
    <t>Engenheiro supervisor</t>
  </si>
  <si>
    <t>P9875</t>
  </si>
  <si>
    <t>Encarregado de turma</t>
  </si>
  <si>
    <t>Descrição do Serviço</t>
  </si>
  <si>
    <t>m</t>
  </si>
  <si>
    <t>kg</t>
  </si>
  <si>
    <t>Armação em aço CA-50 - fornecimento, preparo e colocação</t>
  </si>
  <si>
    <t>Armação em aço CA-60 - fornecimento, preparo e colocação</t>
  </si>
  <si>
    <t>m³</t>
  </si>
  <si>
    <t>m²</t>
  </si>
  <si>
    <t>Concreto fck = 25 MPa - confecção em central dosadora de 30 m³/h - areia e brita comerciais</t>
  </si>
  <si>
    <t>Boca de lobo simples - BLS 01 - areia e brita comerciais</t>
  </si>
  <si>
    <t>Caixa de ligação e passagem - CLP 01 - areia e brita comerciais</t>
  </si>
  <si>
    <t>Caixa de ligação e passagem - CLP 03 - areia e brita comerciais</t>
  </si>
  <si>
    <t>Meio-fio de concreto - MFC 05 - areia e brita comerciais - fôrma de madeira</t>
  </si>
  <si>
    <t>Fôrmas de compensado plastificado 12 mm - uso geral - utilização de 3 vezes - confecção, instalação e retirada</t>
  </si>
  <si>
    <t>Pavimento de concreto com equipamento de pequeno porte - areia e brita comerciais</t>
  </si>
  <si>
    <t>Regularização do subleito</t>
  </si>
  <si>
    <t>Escavação manual em material de 1ª categoria na profundidade de até 1 m</t>
  </si>
  <si>
    <t>Reaterro e compactação com soquete vibratório</t>
  </si>
  <si>
    <t>Compactação de aterros a 100% do Proctor normal</t>
  </si>
  <si>
    <t>Escavação, carga e transporte em material de 1ª categoria - DMT de 50 m</t>
  </si>
  <si>
    <t>Carga, manobra e descarga de materiais diversos em caminhão carroceria com capacidade de 7 t e com guindauto de 20 t.m</t>
  </si>
  <si>
    <t>tkm</t>
  </si>
  <si>
    <t>Transporte com caminhão basculante de 10 m³ - rodovia pavimentada</t>
  </si>
  <si>
    <t>Transporte com caminhão betoneira - rodovia pavimentada</t>
  </si>
  <si>
    <t>Fornecimento e instalação de reservatório metálico tipo taça de 20.000 litros pintura interna e externa com escada de acesso e base de concreto armado - areia e brita comerciais</t>
  </si>
  <si>
    <t>M0538</t>
  </si>
  <si>
    <t>Escada metálica tipo marinheiro para andaime</t>
  </si>
  <si>
    <t>UN</t>
  </si>
  <si>
    <t>CALHA EM CHAPA DE AÇO GALVANIZADO NÚMERO 24, DESENVOLVIMENTO DE 50 CM, INCLUSO TRANSPORTE VERTICAL. AF_07/2019</t>
  </si>
  <si>
    <t>PORTA DE FERRO, DE ABRIR, TIPO GRADE COM CHAPA, COM GUARNIÇÕES. AF_12/2019</t>
  </si>
  <si>
    <t>PORTA DE ALUMÍNIO DE ABRIR COM LAMBRI, COM GUARNIÇÃO, FIXAÇÃO COM PARAFUSOS - FORNECIMENTO E INSTALAÇÃO. AF_12/2019</t>
  </si>
  <si>
    <t>INSTALAÇÃO DE VIDRO TEMPERADO, E = 8 MM, ENCAIXADO EM PERFIL U. AF_01/2021_PS</t>
  </si>
  <si>
    <t>JANELA DE ALUMÍNIO TIPO MAXIM-AR, COM VIDROS, BATENTE E FERRAGENS. EXCLUSIVE ALIZAR, ACABAMENTO E CONTRAMARCO. FORNECIMENTO E INSTALAÇÃO. AF_12/2019</t>
  </si>
  <si>
    <t>FABRICAÇÃO DE FÔRMA PARA LAJES, EM CHAPA DE MADEIRA COMPENSADA RESINADA, E = 17 MM. AF_09/2020</t>
  </si>
  <si>
    <t>ELETRODUTO FLEXÍVEL CORRUGADO REFORÇADO, PVC, DN 25 MM (3/4"), PARA CIRCUITOS TERMINAIS, INSTALADO EM PAREDE - FORNECIMENTO E INSTALAÇÃO. AF_03/2023</t>
  </si>
  <si>
    <t>CONDULETE DE ALUMÍNIO, TIPO B, PARA ELETRODUTO DE AÇO GALVANIZADO DN 25 MM (1''), APARENTE - FORNECIMENTO E INSTALAÇÃO. AF_10/2022</t>
  </si>
  <si>
    <t>CONDULETE DE ALUMÍNIO, TIPO E, PARA ELETRODUTO DE AÇO GALVANIZADO DN 32 MM (1 1/4''), APARENTE - FORNECIMENTO E INSTALAÇÃO. AF_10/2022</t>
  </si>
  <si>
    <t>CAIXA ENTERRADA ELÉTRICA RETANGULAR, EM ALVENARIA COM TIJOLOS CERÂMICOS MACIÇOS, FUNDO COM BRITA, DIMENSÕES INTERNAS: 0,6X0,6X0,6 M. AF_12/2020</t>
  </si>
  <si>
    <t>CAIXA ENTERRADA ELÉTRICA RETANGULAR, EM ALVENARIA COM BLOCOS DE CONCRETO, FUNDO COM BRITA, DIMENSÕES INTERNAS: 0,6X0,6X0,6 M. AF_12/2020</t>
  </si>
  <si>
    <t>QUADRO DE DISTRIBUIÇÃO DE ENERGIA EM CHAPA DE AÇO GALVANIZADO, DE EMBUTIR, COM BARRAMENTO TRIFÁSICO, PARA 18 DISJUNTORES DIN 100A - FORNECIMENTO E INSTALAÇÃO. AF_10/2020</t>
  </si>
  <si>
    <t>LUMINÁRIA TIPO CALHA, DE SOBREPOR, COM 1 LÂMPADA TUBULAR FLUORESCENTE DE 36 W, COM REATOR DE PARTIDA RÁPIDA - FORNECIMENTO E INSTALAÇÃO. AF_02/2020</t>
  </si>
  <si>
    <t>ASSENTAMENTO DE POSTE DE CONCRETO COM COMPRIMENTO NOMINAL DE 9 M, CARGA NOMINAL DE 300 DAN, ENGASTAMENTO BASE CONCRETADA COM 1 M DE CONCRETO E 0,5 M DE SOLO (NÃO INCLUI FORNECIMENTO). AF_11/2019</t>
  </si>
  <si>
    <t>ABRIGO PARA HIDRANTE, 90X60X17CM, COM REGISTRO GLOBO ANGULAR 45 GRAUS 2 1/2", ADAPTADOR STORZ 2 1/2", MANGUEIRA DE INCÊNDIO 20M, REDUÇÃO 2 1/2" X 1 1/2" E ESGUICHO EM LATÃO 1 1/2" - FORNECIMENTO E INSTALAÇÃO. AF_10/2020</t>
  </si>
  <si>
    <t>HIDRANTE SUBTERRÂNEO PREDIAL (COM CURVA LONGA E CAIXA), DN 75 MM - FORNECIMENTO E INSTALAÇÃO. AF_10/2020</t>
  </si>
  <si>
    <t>QUADRO DE DISTRIBUIÇÃO PARA TELEFONE N.2, 20X20X12CM EM CHAPA METALICA, DE EMBUTIR, SEM ACESSORIOS, PADRÃO TELEBRAS, FORNECIMENTO E INSTALAÇÃO. AF_11/2019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</si>
  <si>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</si>
  <si>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</si>
  <si>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</si>
  <si>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TUBO PVC, SERIE NORMAL, ESGOTO PREDIAL, DN 100 MM, FORNECIDO E INSTALADO EM RAMAL DE DESCARGA OU RAMAL DE ESGOTO SANITÁRIO. AF_08/2022</t>
  </si>
  <si>
    <t>TUBO PVC, SERIE NORMAL, ESGOTO PREDIAL, DN 100 MM, FORNECIDO E INSTALADO EM PRUMADA DE ESGOTO SANITÁRIO OU VENTILAÇÃO. AF_08/2022</t>
  </si>
  <si>
    <t>TUBO PVC, SERIE NORMAL, ESGOTO PREDIAL, DN 150 MM, FORNECIDO E INSTALADO EM SUBCOLETOR AÉREO DE ESGOTO SANITÁRIO. AF_08/2022</t>
  </si>
  <si>
    <t>TUBO DE AÇO GALVANIZADO COM COSTURA, CLASSE MÉDIA, CONEXÃO ROSQUEADA, DN 80 (3"), INSTALADO EM REDE DE ALIMENTAÇÃO PARA SPRINKLER - FORNECIMENTO E INSTALAÇÃO. AF_10/2020</t>
  </si>
  <si>
    <t>TUBO DE AÇO GALVANIZADO COM COSTURA, CLASSE MÉDIA, DN 25 (1"), CONEXÃO ROSQUEADA, INSTALADO EM REDE DE ALIMENTAÇÃO PARA HIDRANTE - FORNECIMENTO E INSTALAÇÃO. AF_10/2020</t>
  </si>
  <si>
    <t>UNIÃO, EM FERRO GALVANIZADO, DN 25 (1"), CONEXÃO ROSQUEADA, INSTALADO EM REDE DE ALIMENTAÇÃO PARA HIDRANTE - FORNECIMENTO E INSTALAÇÃO. AF_10/2020</t>
  </si>
  <si>
    <t>UNIÃO, EM FERRO GALVANIZADO, DN 32 (1 1/4"), CONEXÃO ROSQUEADA, INSTALADO EM REDE DE ALIMENTAÇÃO PARA HIDRANTE - FORNECIMENTO E INSTALAÇÃO. AF_10/2020</t>
  </si>
  <si>
    <t>UNIÃO, EM FERRO GALVANIZADO, DN 65 (2 1/2"), CONEXÃO ROSQUEADA, INSTALADO EM REDE DE ALIMENTAÇÃO PARA HIDRANTE - FORNECIMENTO E INSTALAÇÃO. AF_10/2020</t>
  </si>
  <si>
    <t>CAIXA ENTERRADA HIDRÁULICA RETANGULAR EM ALVENARIA COM TIJOLOS CERÂMICOS MACIÇOS, DIMENSÕES INTERNAS: 1X1X0,6 M PARA REDE DE ESGOTO. AF_12/2020</t>
  </si>
  <si>
    <t>CAIXA D´ÁGUA EM POLIETILENO, 500 LITROS (INCLUSOS TUBOS, CONEXÕES E TORNEIRA DE BÓIA) - FORNECIMENTO E INSTALAÇÃO. AF_06/2021</t>
  </si>
  <si>
    <t>BANCADA DE GRANITO CINZA POLIDO, DE 0,50 X 0,60 M, PARA LAVATÓRIO - FORNECIMENTO E INSTALAÇÃO. AF_01/2020</t>
  </si>
  <si>
    <t>TANQUE DE LOUÇA BRANCA SUSPENSO, 18L OU EQUIVALENTE, INCLUSO SIFÃO TIPO GARRAFA EM PVC, VÁLVULA PLÁSTICA E TORNEIRA DE METAL CROMADO PADRÃO POPULAR - FORNECIMENTO E INSTALAÇÃO. AF_01/2020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</si>
  <si>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</si>
  <si>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BANCADA GRANITO CINZA  150 X 60 CM, COM CUBA DE EMBUTIR DE AÇO, VÁLVULA AMERICANA EM METAL, SIFÃO FLEXÍVEL EM PVC, ENGATE FLEXÍVEL 30 CM, TORNEIRA CROMADA LONGA, DE PAREDE, 1/2" OU 3/4", P/ COZINHA, PADRÃO POPULAR - FORNEC. E INSTALAÇÃO. AF_01/2020</t>
  </si>
  <si>
    <t>VASO SANITARIO SIFONADO CONVENCIONAL PARA PCD SEM FURO FRONTAL COM  LOUÇA BRANCA SEM ASSENTO -  FORNECIMENTO E INSTALAÇÃO. AF_01/2020</t>
  </si>
  <si>
    <t>BOMBA CENTRÍFUGA, TRIFÁSICA, 3 CV OU 2,96 HP, HM 34 A 40 M, Q 8,6 A 14,8 M3/H - FORNECIMENTO E INSTALAÇÃO. AF_12/2020</t>
  </si>
  <si>
    <t>DIVISORIA SANITÁRIA, TIPO CABINE, EM GRANITO CINZA POLIDO, ESP = 3CM, ASSENTADO COM ARGAMASSA COLANTE AC III-E, EXCLUSIVE FERRAGENS. AF_01/2021</t>
  </si>
  <si>
    <t>SOLEIRA EM GRANITO, LARGURA 15 CM, ESPESSURA 2,0 CM. AF_09/2020</t>
  </si>
  <si>
    <t>REVESTIMENTO CERÂMICO PARA PAREDES EXTERNAS EM PASTILHAS DE PORCELANA 5 X 5 CM (PLACAS DE 30 X 30 CM), ALINHADAS A PRUMO. AF_02/2023</t>
  </si>
  <si>
    <t>REVESTIMENTO CERÂMICO PARA PAREDES INTERNAS COM PLACAS TIPO ESMALTADA EXTRA DE DIMENSÕES 60X60 CM APLICADAS NA ALTURA INTEIRA DAS PAREDES. AF_02/2023_PE</t>
  </si>
  <si>
    <t>T</t>
  </si>
  <si>
    <t xml:space="preserve">LUMINARIA DE LED PARA ILUMINACAO PUBLICA, DE 240 W ATE 350 W, INVOLUCRO EM ALUMINIO OU ACO INOX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</si>
  <si>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PISO EM GRANILITE, MARMORITE OU GRANITINA, AGREGADO COR PRETO, CINZA, PALHA OU BRANCO, E=  *8* MM (INCLUSO EXECUCAO)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</si>
  <si>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300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</si>
  <si>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TERMINAL METALICO A PRESSAO PARA 1 CABO DE 50 MM2, COM 1 FURO DE FIXACAO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</si>
  <si>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25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</si>
  <si>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PVC, SOLDAVEL, DE 50 MM, AGUA FRIA (NBR-5648)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</si>
  <si>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SEMOB - Secretaria de Transporte e Mobilidade</t>
  </si>
  <si>
    <t>Relatório do Orçamento - Sintético</t>
  </si>
  <si>
    <t>Setor</t>
  </si>
  <si>
    <t>:</t>
  </si>
  <si>
    <t>SUTER - Subsecretaria de Terminais</t>
  </si>
  <si>
    <t>Valores expressos em Reais (R$)</t>
  </si>
  <si>
    <t>Ano</t>
  </si>
  <si>
    <t>Orçamento</t>
  </si>
  <si>
    <t>Versão</t>
  </si>
  <si>
    <t>1 - Versão inicial</t>
  </si>
  <si>
    <t>Extensão</t>
  </si>
  <si>
    <t xml:space="preserve">1,000 Un    </t>
  </si>
  <si>
    <t>Tabela de origem</t>
  </si>
  <si>
    <t>CONSTRUÇÃO DO TERMINAL RODOVIÁRIO DA ESTRUTURAL</t>
  </si>
  <si>
    <t>Com BDI</t>
  </si>
  <si>
    <t>Referência</t>
  </si>
  <si>
    <t>Unid.</t>
  </si>
  <si>
    <t>Qtde</t>
  </si>
  <si>
    <t>ORÇAMENTO ESTIMATIVO</t>
  </si>
  <si>
    <t>01 - SERVIÇOS PRELIMINARES</t>
  </si>
  <si>
    <t>1.1</t>
  </si>
  <si>
    <t>1.2</t>
  </si>
  <si>
    <t>BDI %</t>
  </si>
  <si>
    <t>Desmatamento, destocamento, limpeza de área e estocagem do material de limpeza com árvores de diâmetro até 0,15 m</t>
  </si>
  <si>
    <t>TAPUME COM TELHA METÁLICA. AF_05/2018</t>
  </si>
  <si>
    <t>TOTAL DO GRUPO:</t>
  </si>
  <si>
    <t>02 - CANTEIRO DE OBRAS</t>
  </si>
  <si>
    <t>2.1</t>
  </si>
  <si>
    <t>2.2</t>
  </si>
  <si>
    <t>2.3</t>
  </si>
  <si>
    <t>unid.</t>
  </si>
  <si>
    <t>CPU 01</t>
  </si>
  <si>
    <t>Implantação de Canteiro de Obras (Metodologia Novo SICRO)</t>
  </si>
  <si>
    <t>ENTRADA DE ENERGIA ELÉTRICA, AÉREA, TRIFÁSICA, COM CAIXA DE SOBREPOR, CABO DE 16 MM2 E DISJUNTOR DIN 50A (NÃO INCLUSO O POSTE DE CONCRETO). AF_07/2020_P</t>
  </si>
  <si>
    <t>PLACA DE OBRA (PARA CONSTRUCAO CIVIL) EM CHAPA GALVANIZADA *N. 22*, ADESIVADA, DE *2,0 X 1,125* M</t>
  </si>
  <si>
    <t>03 - ADMINISTRAÇÃO LOCAL</t>
  </si>
  <si>
    <t>3.1</t>
  </si>
  <si>
    <t>3.2</t>
  </si>
  <si>
    <t>3.3</t>
  </si>
  <si>
    <t>3.4</t>
  </si>
  <si>
    <t>Hora</t>
  </si>
  <si>
    <t>04 - TERRAPLENAGEM</t>
  </si>
  <si>
    <t>4.1</t>
  </si>
  <si>
    <t>4.2</t>
  </si>
  <si>
    <t>4.3</t>
  </si>
  <si>
    <t>COMPACTAÇÃO DE ATERROS A 100% DO PROCTOR NORMAL</t>
  </si>
  <si>
    <t>REGULARIZAÇÃO DO SUBLEITO</t>
  </si>
  <si>
    <t>05 - DRENAGEM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</si>
  <si>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</si>
  <si>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</si>
  <si>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</si>
  <si>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</si>
  <si>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</si>
  <si>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</si>
  <si>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</si>
  <si>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</si>
  <si>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</si>
  <si>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</si>
  <si>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Tubo de concreto perfurado produzido na obra para drenagem - D = 0,40 m -
fornecimento e instalação</t>
  </si>
  <si>
    <t>Transporte com caminhão carroceria com capacidade de 7 t e com guindauto de 20
t.m - rodovia pavimentada</t>
  </si>
  <si>
    <t>Sarjeta trapezoidal de grama - SZG 02</t>
  </si>
  <si>
    <t>Un</t>
  </si>
  <si>
    <t>m3</t>
  </si>
  <si>
    <t>TKm</t>
  </si>
  <si>
    <t>6.1</t>
  </si>
  <si>
    <t>6.2</t>
  </si>
  <si>
    <t>6.3</t>
  </si>
  <si>
    <t>m2</t>
  </si>
  <si>
    <t>6.4</t>
  </si>
  <si>
    <t>Kg</t>
  </si>
  <si>
    <t>6.5</t>
  </si>
  <si>
    <t>6.6</t>
  </si>
  <si>
    <t>Lançamento mecânico de concreto com bomba rebocável com capacidade de 41
m³/h - confecção em central dosadora de 40 m³/h</t>
  </si>
  <si>
    <t>6.7</t>
  </si>
  <si>
    <t>TAMPAO FOFO ARTICULADO, CLASSE D400 CARGA MAX 40 T, REDONDO TAMPA *600 MM,REDE PLUVIAL/ESGOTO</t>
  </si>
  <si>
    <t>6.8</t>
  </si>
  <si>
    <t>6.9</t>
  </si>
  <si>
    <t>6.10</t>
  </si>
  <si>
    <t>IMPERMEABILIZAÇÃO DE SUPERFÍCIE COM EMULSÃO ASFÁLTICA, 2
DEMÃOS AF_06/2018</t>
  </si>
  <si>
    <t>07 - INSTALAÇÕES HIDROSSANITÁRIAS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</si>
  <si>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</si>
  <si>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</si>
  <si>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</si>
  <si>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</si>
  <si>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</si>
  <si>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</si>
  <si>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</si>
  <si>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</si>
  <si>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</si>
  <si>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</si>
  <si>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</si>
  <si>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</si>
  <si>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</si>
  <si>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</si>
  <si>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</si>
  <si>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</si>
  <si>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</si>
  <si>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</si>
  <si>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</si>
  <si>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</si>
  <si>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</si>
  <si>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</si>
  <si>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</si>
  <si>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</si>
  <si>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</si>
  <si>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</si>
  <si>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</si>
  <si>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</si>
  <si>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</si>
  <si>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</si>
  <si>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>7.31</t>
  </si>
  <si>
    <t>7.32</t>
  </si>
  <si>
    <t>7.33</t>
  </si>
  <si>
    <t>7.34</t>
  </si>
  <si>
    <t>7.35</t>
  </si>
  <si>
    <t>VÁLVULA DE DESCARGA METÁLICA, BASE 1 1/2 ", ACABAMENTO METALICO CROMADO - FORNECIMENTO E INSTALAÇÃO. AF_01/2019</t>
  </si>
  <si>
    <t>PAPELEIRA PLASTICA TIPO DISPENSER PARA PAPEL HIGIENICO ROLAO</t>
  </si>
  <si>
    <t xml:space="preserve">SABONETEIRA PLASTICA TIPO DISPENSER PARA SABONETE LIQUIDO COM RESERVATORIO 800 A 1500 ML  </t>
  </si>
  <si>
    <t xml:space="preserve">TOALHEIRO PLASTICO TIPO DISPENSER PARA PAPEL TOALHA INTERFOLHADO         </t>
  </si>
  <si>
    <t>MICTÓRIO SIFONADO LOUÇA BRANCA ? PADRÃO MÉDIO ? FORNECIMENTO E INSTALAÇÃO. AF_01/2020</t>
  </si>
  <si>
    <t>BANCADA GRANITO CINZA  150 X 60 CM, COM CUBA DE EMBUTIR DE AÇO, VÁLVULA AMERICANA EM METAL, SIFÃO FLEXÍVEL EM PVC, ENGATE FLEXÍVEL 30 CM, TORNEIRA CROMADA LONGA, DE PAREDE, 1/2? OU 3/4?, P/ COZINHA, PADRÃO POPULAR - FORNEC. E INSTALAÇÃO. AF_01/2020</t>
  </si>
  <si>
    <t>CPU 05</t>
  </si>
  <si>
    <t>ABRIGO PARA HIDRÔMETROS (5,00X1,00X1,10) - NÃO DESONERADO</t>
  </si>
  <si>
    <t>REGISTRO DE GAVETA BRUTO, LATÃO, ROSCÁVEL, 1?, COM ACABAMENTO E CANOPLA CROMADOS, INSTALADO EM RESERVAÇÃO DE ÁGUA DE EDIFICAÇÃO QUE POSSUA RESERVATÓRIO DE FIBRA/FIBROCIMENTO ? FORNECIMENTO E INSTALAÇÃO. AF_06/2016</t>
  </si>
  <si>
    <t>REGISTRO DE GAVETA BRUTO, LATÃO, ROSCÁVEL, 2?, INSTALADO EM RESERVAÇÃO DE ÁGUA DE EDIFICAÇÃO QUE POSSUA RESERVATÓRIO DE FIBRA/FIBROCIMENTO ? FORNECIMENTO E INSTALAÇÃO. AF_06/2016</t>
  </si>
  <si>
    <t>BARRA DE APOIO RETA, EM ACO INOX POLIDO, COMPRIMENTO 70CM, PAREDE - FORNECIMENTO E INSTALAÇÃO</t>
  </si>
  <si>
    <t>BARRA DE APOIO RETA, EM ACO INOX POLIDO, COMPRIMENTO 80CM, PAREDE - FORNECIMENTO E INSTALAÇÃO</t>
  </si>
  <si>
    <t>RALO SIFONADO, PVC, DN 100 X 40 MM, JUNTA SOLDÁVEL, FORNECIDO E INSTALADO EM RAMAL DE DESCARGA OU EM RAMAL DE ESGOTO SANITÁRIO. AF_12/2014</t>
  </si>
  <si>
    <t>CAIXA DE GORDURA SIMPLES, CIRCULAR, EM CONCRETO PRÉ- MOLDADO, DIÂMETRO INTERNO = 0,4 M, ALTURA INTERNA = 0,4 M. AF_12/2020</t>
  </si>
  <si>
    <t>VASO SANITARIO SIFONADO CONVENCIONAL COM  LOUÇA BRANCA -
FORNECIMENTO E INSTALAÇÃO. AF_01/2020</t>
  </si>
  <si>
    <t>TORNEIRA DE BOIA, ROSCÁVEL, 3/4? , FORNECIDA E INSTALADA EM
RESERVAÇÃO DE ÁGUA. AF_06/2016</t>
  </si>
  <si>
    <t>HIDRÔMETRO DN 25 (¾ ), 5,0 M³/H FORNECIMENTO E INSTALAÇÃO.
AF_11/2016</t>
  </si>
  <si>
    <t>08 - INSTALAÇÕES DE INCÊNDIO</t>
  </si>
  <si>
    <t>TUBO DE AÇO GALVANIZADO COM COSTURA, CLASSE MÉDIA, DN 65 (2 1/2"), CONEXÃO ROSQUEADA, INSTALADO EM REDE DE  ALIMENTAÇÃO PARA HIDRANTE - FORNECIMENTO E INSTALAÇÃO. AF_10/2020</t>
  </si>
  <si>
    <t>VÁLVULA DE RETENÇÃO HORIZONTAL, DE BRONZE, ROSCÁVEL, 2 1/2" FORNECIMENTO E INSTALAÇÃO. AF_01/2019</t>
  </si>
  <si>
    <t>8.1</t>
  </si>
  <si>
    <t>EXTINTOR DE INCÊNDIO PORTÁTIL COM CARGA DE PQS DE 6 KG, CLASSE BC - FORNECIMENTO E INSTALAÇÃO. AF_10/2020_P</t>
  </si>
  <si>
    <t>8.2</t>
  </si>
  <si>
    <t>8.3</t>
  </si>
  <si>
    <t>8.4</t>
  </si>
  <si>
    <t>8.5</t>
  </si>
  <si>
    <t>8.6</t>
  </si>
  <si>
    <t>CABO DE COBRE FLEXÍVEL ISOLADO, 2,5 MM², ANTI-CHAMA 450/750 V, PARA CIRCUITOS TERMINAIS - FORNECIMENTO E INSTALAÇÃO. AF_12/2015</t>
  </si>
  <si>
    <t>8.7</t>
  </si>
  <si>
    <t>CABO DE COBRE FLEXÍVEL ISOLADO, 10 MM², ANTI-CHAMA 0,6/1,0 KV, PARA CIRCUITOS TERMINAIS - FORNECIMENTO E INSTALAÇÃO. AF_12/2015</t>
  </si>
  <si>
    <t>8.8</t>
  </si>
  <si>
    <t>8.9</t>
  </si>
  <si>
    <t>8.10</t>
  </si>
  <si>
    <t>TUBO DE AÇO GALVANIZADO COM COSTURA, CLASSE MÉDIA, DN 32 (1 1/4"), CONEXÃO ROSQUEADA, INSTALADO EM REDE DE  ALIMENTAÇÃO PARA HIDRANTE - FORNECIMENTO E INSTALAÇÃO. AF_10/2020</t>
  </si>
  <si>
    <t>8.11</t>
  </si>
  <si>
    <t>8.12</t>
  </si>
  <si>
    <t>8.13</t>
  </si>
  <si>
    <t>8.14</t>
  </si>
  <si>
    <t>8.15</t>
  </si>
  <si>
    <t>8.16</t>
  </si>
  <si>
    <t>8.17</t>
  </si>
  <si>
    <t>8.18</t>
  </si>
  <si>
    <t>VÁLVULA DE RETENÇÃO HORIZONTAL, DE BRONZE, ROSCÁVEL, 1" - FORNECIMENTO E INSTALAÇÃO. AF_01/2019</t>
  </si>
  <si>
    <t>8.19</t>
  </si>
  <si>
    <t>8.20</t>
  </si>
  <si>
    <t>8.21</t>
  </si>
  <si>
    <t>8.22</t>
  </si>
  <si>
    <t>REGISTRO DE GAVETA BRUTO, LATÃO, ROSCÁVEL, 2 1/2?, INSTALADO EM RESERVAÇÃO DE ÁGUA DE EDIFICAÇÃO QUE POSSUA RESERVATÓRIO DE FIBRA/FIBROCIMENTO ? FORNECIMENTO E INSTALAÇÃO. AF_06/2016</t>
  </si>
  <si>
    <t>8.23</t>
  </si>
  <si>
    <t>REGISTRO DE GAVETA BRUTO, LATÃO, ROSCÁVEL, 3?, INSTALADO EM RESERVAÇÃO DE ÁGUA DE EDIFICAÇÃO QUE POSSUA RESERVATÓRIO DE FIBRA/FIBROCIMENTO ? FORNECIMENTO E INSTALAÇÃO. AF_06/2016</t>
  </si>
  <si>
    <t>8.24</t>
  </si>
  <si>
    <t>8.25</t>
  </si>
  <si>
    <t>8.26</t>
  </si>
  <si>
    <t>VÁLVULA DE RETENÇÃO HORIZONTAL, DE BRONZE, ROSCÁVEL, 3" -
FORNECIMENTO E INSTALAÇÃO. AF_01/2019</t>
  </si>
  <si>
    <t>9.1</t>
  </si>
  <si>
    <t>9.2</t>
  </si>
  <si>
    <t>9.3</t>
  </si>
  <si>
    <t>9.4</t>
  </si>
  <si>
    <t>9.5</t>
  </si>
  <si>
    <t>HASTE DE ATERRAMENTO 5/8  PARA SPDA - FORNECIMENTO E INSTALAÇÃO. AF_12/2017</t>
  </si>
  <si>
    <t>9.6</t>
  </si>
  <si>
    <t>9.7</t>
  </si>
  <si>
    <t>9.8</t>
  </si>
  <si>
    <t>9.9</t>
  </si>
  <si>
    <t>CORDOALHA DE COBRE NU 35 MM², NÃO ENTERRADA, COM
ISOLADOR - FORNECIMENTO E INSTALAÇÃO. AF_12/2017</t>
  </si>
  <si>
    <t>CORDOALHA DE COBRE NU 50 MM², ENTERRADA, SEM ISOLADOR -
FORNECIMENTO E INSTALAÇÃO. AF_12/2017</t>
  </si>
  <si>
    <t>CAIXA DE INSPEÇÃO PARA ATERRAMENTO, CIRCULAR, EM
POLIETILENO, DIÂMETRO INTERNO = 0,3 M. AF_12/2020</t>
  </si>
  <si>
    <t>09 - SPDA</t>
  </si>
  <si>
    <t>10 - INSTALAÇÕES ELÉTRICAS</t>
  </si>
  <si>
    <t>10.1</t>
  </si>
  <si>
    <t>10.2</t>
  </si>
  <si>
    <t>TOMADA MÉDIA DE EMBUTIR (2 MÓDULOS), 2P+T 20 A, INCLUINDO SUPORTE E PLACA - FORNECIMENTO E INSTALAÇÃO. AF_12/2015</t>
  </si>
  <si>
    <t>10.3</t>
  </si>
  <si>
    <t>TOMADA BAIXA DE EMBUTIR (2 MÓDULOS), 2P+T 20 A, INCLUINDO SUPORTE E PLACA - FORNECIMENTO E INSTALAÇÃO. AF_12/2015</t>
  </si>
  <si>
    <t>10.4</t>
  </si>
  <si>
    <t>TOMADA ALTA DE EMBUTIR (1 MÓDULO), 2P+T 20 A, INCLUINDO SUPORTE E PLACA - FORNECIMENTO E INSTALAÇÃO. AF_12/2015</t>
  </si>
  <si>
    <t>10.5</t>
  </si>
  <si>
    <t>INTERRUPTOR SIMPLES (1 MÓDULO), 10A/250V, INCLUINDO SUPORTE E PLACA - FORNECIMENTO E INSTALAÇÃO. AF_12/2015</t>
  </si>
  <si>
    <t>10.6</t>
  </si>
  <si>
    <t>CAIXA DE PROTEÇÃO PARA MEDIDOR MONOFÁSICO DE EMBUTIR -</t>
  </si>
  <si>
    <t>10.7</t>
  </si>
  <si>
    <t>10.8</t>
  </si>
  <si>
    <t>10.9</t>
  </si>
  <si>
    <t>CPU 06</t>
  </si>
  <si>
    <t>REFLETOR RETANGULAR LED BIVOLT, LUZ BRANCA, 50 W - FORNECIMENTO E INSTALAÇÃO</t>
  </si>
  <si>
    <t>10.10</t>
  </si>
  <si>
    <t>POSTE DE CONCRETO DUPLO T, TIPO B, 300 KG, H = 9 M (NBR 8451)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</si>
  <si>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</si>
  <si>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</si>
  <si>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</si>
  <si>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</si>
  <si>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</si>
  <si>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</si>
  <si>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</si>
  <si>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</si>
  <si>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CABO DE COBRE FLEXÍVEL ISOLADO, 6 MM², ANTI-CHAMA 0,6/1,0 KV, PARA CIRCUITOS TERMINAIS - FORNECIMENTO E INSTALAÇÃO. AF_12/2015</t>
  </si>
  <si>
    <t>10.19</t>
  </si>
  <si>
    <t>10.20</t>
  </si>
  <si>
    <t>10.21</t>
  </si>
  <si>
    <t>10.22</t>
  </si>
  <si>
    <t>ELETRODUTO FLEXÍVEL CORRUGADO, PVC, DN 25 MM (3/4"), PARA CIRCUITOS TERMINAIS, INSTALADO EM PAREDE - FORNECIMENTO E INSTALAÇÃO. AF_12/2015</t>
  </si>
  <si>
    <t>10.23</t>
  </si>
  <si>
    <t>10.24</t>
  </si>
  <si>
    <t>INTERRUPTOR SIMPLES (1 MÓDULO) COM 1 TOMADA DE EMBUTIR
2P+T 10 A,  INCLUINDO SUPORTE E PLACA - FORNECIMENTO E INSTALAÇÃO. AF_12/2015</t>
  </si>
  <si>
    <t>LUMINÁRIA DE EMERGÊNCIA, COM 30 LÂMPADAS LED DE 2 W, SEM
REATOR - FORNECIMENTO E INSTALAÇÃO. AF_02/2020</t>
  </si>
  <si>
    <t>CABO DE COBRE FLEXÍVEL ISOLADO, 1,5 MM², ANTI-CHAMA 450/750 V,
PARA CIRCUITOS TERMINAIS - FORNECIMENTO E INSTALAÇÃO.</t>
  </si>
  <si>
    <t>ELETRODUTO RÍGIDO ROSCÁVEL, PVC, DN 110 MM (4") -
FORNECIMENTO E INSTALAÇÃO. AF_12/2015</t>
  </si>
  <si>
    <t>11 - INSTALAÇÕES TELEFÔNICAS</t>
  </si>
  <si>
    <t>11.1</t>
  </si>
  <si>
    <t>11.2</t>
  </si>
  <si>
    <t>11.3</t>
  </si>
  <si>
    <t>11.4</t>
  </si>
  <si>
    <t>ELETRODUTO RÍGIDO ROSCÁVEL, PVC, DN 25 MM (3/4"), PARA CIRCUITOS TERMINAIS, INSTALADO EM LAJE - FORNECIMENTO E INSTALAÇÃO. AF_12/2015</t>
  </si>
  <si>
    <t>11.5</t>
  </si>
  <si>
    <t>11.6</t>
  </si>
  <si>
    <t>11.7</t>
  </si>
  <si>
    <t>11.8</t>
  </si>
  <si>
    <t>TOMADA PARA TELEFONE RJ11 - FORNECIMENTO E INSTALAÇÃO.
AF_11/2019</t>
  </si>
  <si>
    <t>ELETRODUTO RÍGIDO ROSCÁVEL, PVC, DN 75 MM (2 1/2") -
FORNECIMENTO E INSTALAÇÃO. AF_12/2015</t>
  </si>
  <si>
    <t>CABO TELEFÔNICO CCI-50 2 PARES, SEM BLINDAGEM, INSTALADO EM
ENTRADA DE EDIFICAÇÃO - FORNECIMENTO E INSTALAÇÃO. AF_11/2019</t>
  </si>
  <si>
    <t>12 - PAVIMENTAÇÃO</t>
  </si>
  <si>
    <t>12.1</t>
  </si>
  <si>
    <t>12.2</t>
  </si>
  <si>
    <t>Tela de aço eletrosoldada - fornecimento, preparo e colocação</t>
  </si>
  <si>
    <t>12.3</t>
  </si>
  <si>
    <t>Transporte com caminhão carroceria de 15 t - rodovia pavimentada (concreto)</t>
  </si>
  <si>
    <t>12.4</t>
  </si>
  <si>
    <t>Transporte com caminhão carroceria de 15 t - rodovia pavimentada (tela de aço)</t>
  </si>
  <si>
    <t>12.5</t>
  </si>
  <si>
    <t>Base ou sub-base de brita graduada com brita comercial (pavimento de concreto e piso intertravado)</t>
  </si>
  <si>
    <t>12.6</t>
  </si>
  <si>
    <t>12.7</t>
  </si>
  <si>
    <t>12.8</t>
  </si>
  <si>
    <t>EXECUÇÃO DE PÁTIO/ESTACIONAMENTO EM PISO INTERTRAVADO, COM BLOCO RETANGULAR DE 20 X 10 CM, ESPESSURA 10 CM.
AF_12/2015</t>
  </si>
  <si>
    <t>13 - FUNDAÇÕES (MÓDULO E COBERTURA)</t>
  </si>
  <si>
    <t>13.11</t>
  </si>
  <si>
    <t>13.12</t>
  </si>
  <si>
    <t>CP-293</t>
  </si>
  <si>
    <t>ESTACA HÉLICE CONTÍNUA, DIÂMETRO DE 30 CM, INCLUSO CONCRETO FCK=30MPA E ARMADURA MÍNIMA (EXCLUSIVE MOBILIZAÇÃO, DESMOBILIZAÇÃO E BOMBEAMENTO). AF_12/2019</t>
  </si>
  <si>
    <t>MOBILIZAÇÃO E DESMOBILIZAÇÃO DE MÁQUINAS E EQUIPAMENTOS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</si>
  <si>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</si>
  <si>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</si>
  <si>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</si>
  <si>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</si>
  <si>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</si>
  <si>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</si>
  <si>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</si>
  <si>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</si>
  <si>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</si>
  <si>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</si>
  <si>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ESTACA ESCAVADA MECANICAMENTE, SEM FLUIDO ESTABILIZANTE, COM 40CM DE DIÂMETRO, CONCRETO LANÇADO POR CAMINHÃO BETONEIRA (EXCLUSIVE MOBILIZAÇÃO E DESMOBILIZAÇÃO).
AF_01/2020</t>
  </si>
  <si>
    <t>ARRASAMENTO MECANICO DE ESTACA DE CONCRETO ARMADO,
DIAMETROS DE ATÉ 40 CM. AF_05/2021</t>
  </si>
  <si>
    <t>Concreto fck = 30 MPa - confecção em central dosadora de 30 m³/h - areia e brita
comerciais</t>
  </si>
  <si>
    <t>14 - ESTRUTURAS</t>
  </si>
  <si>
    <t>LAJE PRÉ-MOLDADA UNIDIRECIONAL, BIAPOIADA, PARA FORRO, ENCHIMENTO EM CERÂMICA, VIGOTA CONVENCIONAL, ALTURA TOTAL DA LAJE (ENCHIMENTO+CAPA) = (8+3). AF_11/2020</t>
  </si>
  <si>
    <t>14.1</t>
  </si>
  <si>
    <t>14.2</t>
  </si>
  <si>
    <t>14.3</t>
  </si>
  <si>
    <t>14.4</t>
  </si>
  <si>
    <t>14.5</t>
  </si>
  <si>
    <t>14.6</t>
  </si>
  <si>
    <t>14.7</t>
  </si>
  <si>
    <t>14.8</t>
  </si>
  <si>
    <t>Estrutura em chapa de aço ASTM A36 corte, solda e montagem - fornecimento e
instalação</t>
  </si>
  <si>
    <t>15 - ALVENARIA</t>
  </si>
  <si>
    <t>15.1</t>
  </si>
  <si>
    <t>16 - PISOS E REVESTIMENTOS</t>
  </si>
  <si>
    <t>CHAPISCO APLICADO EM ALVENARIA (COM PRESENÇA DE VÃOS) E ESTRUTURAS DE CONCRETO DE FACHADA, COM COLHER DE PEDREIRO.  ARGAMASSA TRAÇO 1:3 COM PREPARO EM BETONEIRA 400L. AF_06/2014</t>
  </si>
  <si>
    <t>EMBOÇO, PARA RECEBIMENTO DE CERÂMICA, EM ARGAMASSA TRAÇO 1:2:8, PREPARO MECÂNICO COM BETONEIRA 400L, APLICADO MANUALMENTE EM FACES INTERNAS DE PAREDES, PARA AMBIENTE COM ÁREA  MAIOR QUE 10M2, ESPESSURA DE 20MM, COM EXECUÇÃO DE TALISCAS. AF_06/2014</t>
  </si>
  <si>
    <t>16.1</t>
  </si>
  <si>
    <t>16.2</t>
  </si>
  <si>
    <t>CONTRAPISO EM ARGAMASSA TRAÇO 1:4 (CIMENTO E AREIA), PREPARO MECÂNICO COM BETONEIRA 400 L, APLICADO EM ÁREAS MOLHADAS SOBRE IMPERMEABILIZAÇÃO, ESPESSURA 3CM. AF_06/2014</t>
  </si>
  <si>
    <t>16.3</t>
  </si>
  <si>
    <t>16.4</t>
  </si>
  <si>
    <t>16.5</t>
  </si>
  <si>
    <t>16.6</t>
  </si>
  <si>
    <t>APLICAÇÃO E LIXAMENTO DE MASSA LÁTEX EM PAREDES, DUAS DEMÃOS. AF_06/2014</t>
  </si>
  <si>
    <t>16.7</t>
  </si>
  <si>
    <t>APLICAÇÃO MANUAL DE PINTURA COM TINTA LÁTEX ACRÍLICA EM PAREDES, DUAS DEMÃOS. AF_06/2014</t>
  </si>
  <si>
    <t>16.8</t>
  </si>
  <si>
    <t>16.9</t>
  </si>
  <si>
    <t>16.10</t>
  </si>
  <si>
    <t>REVESTIMENTO CERÂMICO PARA PISO COM PLACAS TIPO PORCELANATO DE DIMENSÕES 60X60 CM APLICADA EM AMBIENTES DE ÁREA MAIOR QUE 10 M². AF_06/2014</t>
  </si>
  <si>
    <t>16.11</t>
  </si>
  <si>
    <t>16.12</t>
  </si>
  <si>
    <t>16.13</t>
  </si>
  <si>
    <t>16.14</t>
  </si>
  <si>
    <t>16.15</t>
  </si>
  <si>
    <t>CPU 03</t>
  </si>
  <si>
    <t>LASTRO DE CONCRETO MAGRO, APLICADO EM PISOS, LAJES SOBRE
SOLO OU RADIERS, ESPESSURA DE 5 CM. AF_07/2016</t>
  </si>
  <si>
    <t>APLICAÇÃO E LIXAMENTO DE MASSA LÁTEX EM TETO, DUAS
DEMÃOS. AF_06/2014</t>
  </si>
  <si>
    <t>APLICAÇÃO MANUAL DE PINTURA COM TINTA LÁTEX ACRÍLICA EM
TETO, DUAS DEMÃOS. AF_06/2014</t>
  </si>
  <si>
    <t>PEITORIL LINEAR EM GRANITO OU MÁRMORE, L = 15CM,
COMPRIMENTO DE ATÉ 2M, ASSENTADO COM ARGAMASSA 1:6 COM ADITIVO. AF_11/2020</t>
  </si>
  <si>
    <t>PISO TÁTIL DIRECIONAL OU ALERTA, COM PLACA CIMENTÍCIA DE
ALTA RESISTÊNCIA - NÃO DESONERADO</t>
  </si>
  <si>
    <t>17 - ESQUADRIAS</t>
  </si>
  <si>
    <t>17.1</t>
  </si>
  <si>
    <t>17.2</t>
  </si>
  <si>
    <t>CPU 07</t>
  </si>
  <si>
    <t>PORTA DE ACO CHAPA 24, DE ENROLAR, RAIADA, LARGA COM ACABAMENTO GALVANIZADO - FORNECIMENTO E INSTALÇÃO</t>
  </si>
  <si>
    <t>17.3</t>
  </si>
  <si>
    <t>PORTA DE CORRER EM ALUMINIO, DUAS FOLHAS MOVEIS COM VIDRO, FECHADURA E PUXADOR EMBUTIDO, ACABAMENTO ANODIZADO NATURAL, SEM GUARNICAO/ALIZAR/VISTA</t>
  </si>
  <si>
    <t>17.4</t>
  </si>
  <si>
    <t>17.5</t>
  </si>
  <si>
    <t>17.6</t>
  </si>
  <si>
    <t>17.7</t>
  </si>
  <si>
    <t>ESPELHO CRISTAL E = 4 MM</t>
  </si>
  <si>
    <t>18 - COBERTURA</t>
  </si>
  <si>
    <t>18.1</t>
  </si>
  <si>
    <t>PINTURA COM TINTA ALQUÍDICA DE ACABAMENTO (ESMALTE SINTÉTICO FOSCO) PULVERIZADA SOBRE SUPERFÍCIES METÁLICAS (EXCETO PERFIL) EXECUTADO EM OBRA (POR DEMÃO). AF_01/2020_P</t>
  </si>
  <si>
    <t>18.2</t>
  </si>
  <si>
    <t>18.3</t>
  </si>
  <si>
    <t>18.4</t>
  </si>
  <si>
    <t>RUFO EM CHAPA DE AÇO GALVANIZADO NÚMERO 24, CORTE DE 25
CM, INCLUSO TRANSPORTE VERTICAL. AF_07/2019</t>
  </si>
  <si>
    <t>19 - SINALIZAÇÃO</t>
  </si>
  <si>
    <t>19.2</t>
  </si>
  <si>
    <t>19.3</t>
  </si>
  <si>
    <t>19.4</t>
  </si>
  <si>
    <t>19.1</t>
  </si>
  <si>
    <t>Fornecimento e implantação de placa em aço - película I + I</t>
  </si>
  <si>
    <t>Confecção de placa em aço nº 16 galvanizado, com película tipo I + I</t>
  </si>
  <si>
    <t>PINTURA  DE SETAS E ZEBRADOS - TERMOPLÁSTICO POR ESTRUSÃO -
ESPESSURA DE 3,0 mm</t>
  </si>
  <si>
    <t>20 - URBANIZAÇÃO</t>
  </si>
  <si>
    <t>PARACICLOS</t>
  </si>
  <si>
    <t>20.1</t>
  </si>
  <si>
    <t>EXECUÇÃO DE PASSEIO (CALÇADA) OU PISO DE CONCRETO COM CONCRETO MOLDADO IN LOCO, USINADO, ACABAMENTO CONVENCIONAL, ESPESSURA 6 CM,  ARMADO. AF_07/2016</t>
  </si>
  <si>
    <t>20.2</t>
  </si>
  <si>
    <t>20.3</t>
  </si>
  <si>
    <t>PLANTIO DE ÁRVORE ORNAMENTAIS COM PORTE ATÉ 100 CM EM COVAS DE 40 x 40 x 60 CM</t>
  </si>
  <si>
    <t>20.4</t>
  </si>
  <si>
    <t>20.5</t>
  </si>
  <si>
    <t>GRAMAGEM EM PLACAS TIPO BATATAIS</t>
  </si>
  <si>
    <t>20.6</t>
  </si>
  <si>
    <t>CPU 04</t>
  </si>
  <si>
    <t>BANCO DE CONCRETO - NÃO DESONERADO</t>
  </si>
  <si>
    <t>20.7</t>
  </si>
  <si>
    <t>CPU 02</t>
  </si>
  <si>
    <t>20.8</t>
  </si>
  <si>
    <t>LASTRO DE BRITA COMERCIAL - ESPALHAMENTO MECÂNICO,
ESPESSURA DE 5 CM.</t>
  </si>
  <si>
    <t>PLANTIO DE ÁRVORES FRUTIFERAS COM PORTE ATÉ 100 CM EM
COVAS DE 40 x 40 x 60 CM</t>
  </si>
  <si>
    <t>REMOÇÃO DE TAPUME/CHAPAS METÁLICAS E DE MADEIRA, DE
FORMA MANUAL, SEM REAPROVEITAMENTO. AF_12/2017</t>
  </si>
  <si>
    <t>TOTAL GERAL DO ORÇAMENTO:</t>
  </si>
  <si>
    <t>VIGIA DIURNO (HORISTA)</t>
  </si>
  <si>
    <t xml:space="preserve"> Valvula de descarga alta segurança (anti-vandalismo) 484, d=1 1/2", c/acabamento, ref: 01021500, Docol ou similar</t>
  </si>
  <si>
    <t>04987/ORSE</t>
  </si>
  <si>
    <t>Torneira (bica) alta segurança (anti-vandalismo), passante 200-300mm, ref: 00359106, Docol ou similar</t>
  </si>
  <si>
    <t>04988/ORSE</t>
  </si>
  <si>
    <t>Prisma de concreto/Marco de obstrução para sinalização/Gelo Baiano em concreto simples fck=35Mpa nas dimensões: Base 0,75x0,16m, topo 0,72x0,13m e h=0,17m. Da Relevo premoldados ou similar.</t>
  </si>
  <si>
    <t>13898/ORSE</t>
  </si>
  <si>
    <t>06 - RESERVATÓRIO DE ÁGUAS PLUVIAIS (5,00X3,00X2,70)</t>
  </si>
  <si>
    <t>21 - PROJETO</t>
  </si>
  <si>
    <t>21.1</t>
  </si>
  <si>
    <t>21.2</t>
  </si>
  <si>
    <t>15.2</t>
  </si>
  <si>
    <t>CPU 10</t>
  </si>
  <si>
    <t>CPU 8 e CPU 9</t>
  </si>
  <si>
    <t>3.5</t>
  </si>
  <si>
    <t>TELHA TERMOISOLANTE REVESTIDA EM ACO GALVANIZADO, FACE SUPERIOR EM TELHA M2 153,90 TRAPEZOIDAL E FACE INFERIOR EM CHAPA PLANA (SEM ACESSORIOS DE FIXACAO), REVESTIMENTO COM ESPESSURA DE 0,50 MM COM PRE-PINTURA NAS DUAS FACES, NUCLEO EM POLIESTIRENO (EPS) DE 30 MM</t>
  </si>
  <si>
    <t>ESCAVAÇÃO, CARGA E TRANSPORTE EM MATERIAL DE 1ª CATEGORIA DMT DE 50 M</t>
  </si>
  <si>
    <t xml:space="preserve"> SINAPI - MAIO_2024 / SICRO - ABRIL_2024 / ORSE_2024 - DESONERADO</t>
  </si>
  <si>
    <t>Data base: SINAPI MAIO 2024</t>
  </si>
  <si>
    <t>Data  revisão de orçamento: 11/02/2025</t>
  </si>
  <si>
    <t>VALOR UN</t>
  </si>
  <si>
    <t>VALOR TOTAL</t>
  </si>
  <si>
    <t>VALOR TOTAL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</si>
</sst>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&quot;R$&quot;\ #,##0.00"/>
    <numFmt numFmtId="167" formatCode="0000"/>
    <numFmt numFmtId="168" formatCode="0.0"/>
    <numFmt numFmtId="169" formatCode="0.000"/>
    <numFmt numFmtId="170" formatCode="0000000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rgb="FF01000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2"/>
      <color indexed="63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9" fontId="13" fillId="0" borderId="0" applyFont="0" applyFill="0" applyBorder="0" applyAlignment="0" applyProtection="0"/>
  </cellStyleXfs>
  <cellXfs count="106">
    <xf numFmtId="0" fontId="0" fillId="0" borderId="0" xfId="0"/>
    <xf numFmtId="0" fontId="1" fillId="2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7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4" fontId="1" fillId="2" borderId="0" xfId="0" applyNumberFormat="1" applyFont="1" applyFill="1" applyAlignment="1">
      <alignment vertical="center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left" vertical="top" wrapText="1"/>
    </xf>
    <xf numFmtId="0" fontId="0" fillId="2" borderId="0" xfId="0" applyFill="1" applyAlignment="1">
      <alignment vertical="center"/>
    </xf>
    <xf numFmtId="0" fontId="0" fillId="0" borderId="10" xfId="0" applyBorder="1"/>
    <xf numFmtId="0" fontId="7" fillId="4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top" wrapText="1"/>
    </xf>
    <xf numFmtId="2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/>
    <xf numFmtId="0" fontId="11" fillId="0" borderId="10" xfId="0" applyFont="1" applyBorder="1" applyAlignment="1">
      <alignment horizontal="left" vertical="top" wrapText="1"/>
    </xf>
    <xf numFmtId="1" fontId="9" fillId="0" borderId="10" xfId="0" applyNumberFormat="1" applyFont="1" applyBorder="1" applyAlignment="1">
      <alignment horizontal="center" vertical="center" shrinkToFit="1"/>
    </xf>
    <xf numFmtId="0" fontId="7" fillId="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center" vertical="center" shrinkToFit="1"/>
    </xf>
    <xf numFmtId="169" fontId="10" fillId="2" borderId="10" xfId="0" applyNumberFormat="1" applyFont="1" applyFill="1" applyBorder="1" applyAlignment="1">
      <alignment horizontal="center" vertical="center" shrinkToFit="1"/>
    </xf>
    <xf numFmtId="2" fontId="10" fillId="2" borderId="10" xfId="0" applyNumberFormat="1" applyFont="1" applyFill="1" applyBorder="1" applyAlignment="1">
      <alignment horizontal="center" vertical="center" shrinkToFit="1"/>
    </xf>
    <xf numFmtId="168" fontId="10" fillId="2" borderId="10" xfId="0" applyNumberFormat="1" applyFont="1" applyFill="1" applyBorder="1" applyAlignment="1">
      <alignment horizontal="center" vertical="center" shrinkToFit="1"/>
    </xf>
    <xf numFmtId="1" fontId="10" fillId="2" borderId="10" xfId="0" applyNumberFormat="1" applyFont="1" applyFill="1" applyBorder="1" applyAlignment="1">
      <alignment horizontal="center" vertical="center" shrinkToFit="1"/>
    </xf>
    <xf numFmtId="170" fontId="10" fillId="0" borderId="10" xfId="0" applyNumberFormat="1" applyFont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/>
    <xf numFmtId="4" fontId="10" fillId="2" borderId="10" xfId="0" applyNumberFormat="1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166" fontId="9" fillId="0" borderId="10" xfId="0" applyNumberFormat="1" applyFont="1" applyBorder="1" applyAlignment="1">
      <alignment horizontal="center" vertical="center"/>
    </xf>
    <xf numFmtId="166" fontId="9" fillId="0" borderId="10" xfId="0" applyNumberFormat="1" applyFont="1" applyBorder="1"/>
    <xf numFmtId="166" fontId="9" fillId="2" borderId="10" xfId="0" applyNumberFormat="1" applyFont="1" applyFill="1" applyBorder="1" applyAlignment="1">
      <alignment horizontal="center" vertical="center"/>
    </xf>
    <xf numFmtId="10" fontId="9" fillId="0" borderId="10" xfId="0" applyNumberFormat="1" applyFont="1" applyBorder="1" applyAlignment="1">
      <alignment horizontal="center" vertical="center"/>
    </xf>
    <xf numFmtId="166" fontId="0" fillId="0" borderId="10" xfId="0" applyNumberFormat="1" applyBorder="1"/>
    <xf numFmtId="166" fontId="12" fillId="7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66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10" fontId="9" fillId="2" borderId="10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 shrinkToFit="1"/>
    </xf>
    <xf numFmtId="0" fontId="11" fillId="2" borderId="10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shrinkToFit="1"/>
    </xf>
    <xf numFmtId="166" fontId="11" fillId="2" borderId="1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10" fontId="11" fillId="2" borderId="10" xfId="0" applyNumberFormat="1" applyFont="1" applyFill="1" applyBorder="1" applyAlignment="1">
      <alignment horizontal="center" vertical="center"/>
    </xf>
    <xf numFmtId="0" fontId="11" fillId="2" borderId="10" xfId="0" applyFont="1" applyFill="1" applyBorder="1"/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10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wrapText="1"/>
    </xf>
    <xf numFmtId="0" fontId="9" fillId="0" borderId="10" xfId="0" applyFont="1" applyFill="1" applyBorder="1" applyAlignment="1">
      <alignment horizontal="left" vertical="top" wrapText="1"/>
    </xf>
    <xf numFmtId="1" fontId="10" fillId="0" borderId="10" xfId="0" applyNumberFormat="1" applyFont="1" applyFill="1" applyBorder="1" applyAlignment="1">
      <alignment horizontal="center" vertical="center" shrinkToFit="1"/>
    </xf>
    <xf numFmtId="2" fontId="11" fillId="0" borderId="10" xfId="0" applyNumberFormat="1" applyFont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shrinkToFit="1"/>
    </xf>
    <xf numFmtId="2" fontId="11" fillId="0" borderId="10" xfId="0" applyNumberFormat="1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/>
    </xf>
    <xf numFmtId="170" fontId="10" fillId="0" borderId="10" xfId="0" applyNumberFormat="1" applyFont="1" applyFill="1" applyBorder="1" applyAlignment="1">
      <alignment horizontal="center" vertical="center" shrinkToFit="1"/>
    </xf>
    <xf numFmtId="168" fontId="11" fillId="0" borderId="10" xfId="0" applyNumberFormat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0" xfId="0" applyFont="1" applyFill="1" applyAlignment="1">
      <alignment horizontal="right" vertical="top" wrapText="1"/>
    </xf>
    <xf numFmtId="0" fontId="1" fillId="2" borderId="5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7" borderId="10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166" fontId="12" fillId="8" borderId="10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</cellXfs>
  <cellStyles count="3">
    <cellStyle name="Normal" xfId="0" builtinId="0"/>
    <cellStyle name="Normal 10" xfId="1"/>
    <cellStyle name="Porcentagem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0</xdr:rowOff>
    </xdr:from>
    <xdr:to>
      <xdr:col>1</xdr:col>
      <xdr:colOff>771525</xdr:colOff>
      <xdr:row>3</xdr:row>
      <xdr:rowOff>23813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0"/>
          <a:ext cx="1735932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72325</xdr:colOff>
      <xdr:row>30</xdr:row>
      <xdr:rowOff>171450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68325" cy="588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28"/>
  <sheetViews>
    <sheetView view="pageBreakPreview" zoomScale="70" zoomScaleNormal="110" zoomScaleSheetLayoutView="70" workbookViewId="0">
      <selection activeCell="I38" sqref="I38:I41"/>
    </sheetView>
  </sheetViews>
  <sheetFormatPr defaultRowHeight="15" x14ac:dyDescent="0.25"/>
  <cols>
    <col min="1" max="1" width="15.28515625" bestFit="1" customWidth="1"/>
    <col min="2" max="2" width="13.140625" bestFit="1" customWidth="1"/>
    <col min="3" max="3" width="167.42578125" customWidth="1"/>
    <col min="4" max="4" width="8.7109375" bestFit="1" customWidth="1"/>
    <col min="5" max="5" width="6.28515625" bestFit="1" customWidth="1"/>
    <col min="7" max="7" width="15.28515625" customWidth="1"/>
    <col min="8" max="8" width="15.42578125" bestFit="1" customWidth="1"/>
    <col min="9" max="9" width="22.5703125" customWidth="1"/>
    <col min="12" max="12" width="37.85546875" customWidth="1"/>
  </cols>
  <sheetData>
    <row r="1" spans="1:9" x14ac:dyDescent="0.25">
      <c r="A1" s="89"/>
      <c r="B1" s="1"/>
      <c r="C1" s="2" t="s">
        <v>82</v>
      </c>
      <c r="D1" s="1"/>
      <c r="E1" s="1"/>
      <c r="F1" s="1"/>
      <c r="G1" s="91"/>
      <c r="H1" s="91"/>
      <c r="I1" s="15"/>
    </row>
    <row r="2" spans="1:9" x14ac:dyDescent="0.25">
      <c r="A2" s="90"/>
      <c r="B2" s="3"/>
      <c r="C2" s="4"/>
      <c r="D2" s="3"/>
      <c r="E2" s="3"/>
      <c r="F2" s="3"/>
      <c r="G2" s="92"/>
      <c r="H2" s="92"/>
      <c r="I2" s="16"/>
    </row>
    <row r="3" spans="1:9" ht="15.75" thickBot="1" x14ac:dyDescent="0.3">
      <c r="A3" s="5"/>
      <c r="B3" s="6"/>
      <c r="C3" s="7" t="s">
        <v>83</v>
      </c>
      <c r="D3" s="6"/>
      <c r="E3" s="6"/>
      <c r="F3" s="6"/>
      <c r="G3" s="93"/>
      <c r="H3" s="93"/>
      <c r="I3" s="17"/>
    </row>
    <row r="4" spans="1:9" ht="15.75" thickBot="1" x14ac:dyDescent="0.3">
      <c r="A4" s="94"/>
      <c r="B4" s="95"/>
      <c r="C4" s="95"/>
      <c r="D4" s="95"/>
      <c r="E4" s="95"/>
      <c r="F4" s="95"/>
      <c r="G4" s="95"/>
      <c r="H4" s="95"/>
      <c r="I4" s="18"/>
    </row>
    <row r="5" spans="1:9" x14ac:dyDescent="0.25">
      <c r="A5" s="8" t="s">
        <v>84</v>
      </c>
      <c r="B5" s="9" t="s">
        <v>85</v>
      </c>
      <c r="C5" s="9" t="s">
        <v>86</v>
      </c>
      <c r="D5" s="9"/>
      <c r="E5" s="9"/>
      <c r="F5" s="9"/>
      <c r="G5" s="10" t="s">
        <v>87</v>
      </c>
      <c r="H5" s="11"/>
      <c r="I5" s="19"/>
    </row>
    <row r="6" spans="1:9" x14ac:dyDescent="0.25">
      <c r="A6" s="8" t="s">
        <v>88</v>
      </c>
      <c r="B6" s="9" t="s">
        <v>85</v>
      </c>
      <c r="C6" s="12">
        <v>2024</v>
      </c>
      <c r="D6" s="9"/>
      <c r="E6" s="9"/>
      <c r="F6" s="9"/>
      <c r="G6" s="97" t="s">
        <v>457</v>
      </c>
      <c r="H6" s="97"/>
      <c r="I6" s="97"/>
    </row>
    <row r="7" spans="1:9" x14ac:dyDescent="0.25">
      <c r="A7" s="8" t="s">
        <v>89</v>
      </c>
      <c r="B7" s="9" t="s">
        <v>85</v>
      </c>
      <c r="C7" s="13" t="s">
        <v>95</v>
      </c>
      <c r="D7" s="9"/>
      <c r="E7" s="9"/>
      <c r="F7" s="9"/>
      <c r="G7" s="10"/>
      <c r="H7" s="11"/>
      <c r="I7" s="9"/>
    </row>
    <row r="8" spans="1:9" x14ac:dyDescent="0.25">
      <c r="A8" s="8" t="s">
        <v>90</v>
      </c>
      <c r="B8" s="9" t="s">
        <v>85</v>
      </c>
      <c r="C8" s="9" t="s">
        <v>91</v>
      </c>
      <c r="D8" s="9"/>
      <c r="E8" s="9"/>
      <c r="F8" s="9"/>
      <c r="G8" s="10"/>
      <c r="H8" s="11"/>
      <c r="I8" s="9"/>
    </row>
    <row r="9" spans="1:9" x14ac:dyDescent="0.25">
      <c r="A9" s="8" t="s">
        <v>92</v>
      </c>
      <c r="B9" s="9" t="s">
        <v>85</v>
      </c>
      <c r="C9" s="9" t="s">
        <v>93</v>
      </c>
      <c r="D9" s="9"/>
      <c r="E9" s="9"/>
      <c r="F9" s="9"/>
      <c r="G9" s="96" t="s">
        <v>456</v>
      </c>
      <c r="H9" s="96"/>
      <c r="I9" s="96"/>
    </row>
    <row r="10" spans="1:9" ht="25.5" x14ac:dyDescent="0.25">
      <c r="A10" s="8" t="s">
        <v>94</v>
      </c>
      <c r="B10" s="9" t="s">
        <v>85</v>
      </c>
      <c r="C10" s="10" t="s">
        <v>455</v>
      </c>
      <c r="D10" s="9"/>
      <c r="E10" s="9"/>
      <c r="F10" s="14"/>
      <c r="G10" s="10"/>
      <c r="H10" s="11"/>
      <c r="I10" s="9"/>
    </row>
    <row r="11" spans="1:9" ht="15.75" x14ac:dyDescent="0.25">
      <c r="A11" s="86" t="s">
        <v>100</v>
      </c>
      <c r="B11" s="87"/>
      <c r="C11" s="87"/>
      <c r="D11" s="87"/>
      <c r="E11" s="87"/>
      <c r="F11" s="87"/>
      <c r="G11" s="87"/>
      <c r="H11" s="87"/>
      <c r="I11" s="87"/>
    </row>
    <row r="12" spans="1:9" x14ac:dyDescent="0.25">
      <c r="A12" s="85"/>
      <c r="B12" s="85"/>
      <c r="C12" s="85"/>
      <c r="D12" s="85"/>
      <c r="E12" s="85"/>
      <c r="F12" s="85"/>
      <c r="G12" s="85"/>
      <c r="H12" s="85"/>
      <c r="I12" s="85"/>
    </row>
    <row r="13" spans="1:9" x14ac:dyDescent="0.25">
      <c r="A13" s="88" t="s">
        <v>101</v>
      </c>
      <c r="B13" s="88"/>
      <c r="C13" s="88"/>
      <c r="D13" s="88"/>
      <c r="E13" s="88"/>
      <c r="F13" s="88"/>
      <c r="G13" s="88"/>
      <c r="H13" s="88"/>
      <c r="I13" s="88" t="s">
        <v>96</v>
      </c>
    </row>
    <row r="14" spans="1:9" x14ac:dyDescent="0.25">
      <c r="A14" s="88"/>
      <c r="B14" s="88"/>
      <c r="C14" s="88"/>
      <c r="D14" s="88"/>
      <c r="E14" s="88"/>
      <c r="F14" s="88"/>
      <c r="G14" s="88"/>
      <c r="H14" s="88"/>
      <c r="I14" s="88"/>
    </row>
    <row r="15" spans="1:9" ht="24" x14ac:dyDescent="0.25">
      <c r="A15" s="31" t="s">
        <v>97</v>
      </c>
      <c r="B15" s="31" t="s">
        <v>0</v>
      </c>
      <c r="C15" s="31" t="s">
        <v>8</v>
      </c>
      <c r="D15" s="31" t="s">
        <v>104</v>
      </c>
      <c r="E15" s="31" t="s">
        <v>98</v>
      </c>
      <c r="F15" s="31" t="s">
        <v>99</v>
      </c>
      <c r="G15" s="21" t="s">
        <v>458</v>
      </c>
      <c r="H15" s="22" t="s">
        <v>460</v>
      </c>
      <c r="I15" s="31" t="s">
        <v>459</v>
      </c>
    </row>
    <row r="16" spans="1:9" ht="15.75" x14ac:dyDescent="0.25">
      <c r="A16" s="23" t="s">
        <v>102</v>
      </c>
      <c r="B16" s="30">
        <v>5501700</v>
      </c>
      <c r="C16" s="25" t="s">
        <v>105</v>
      </c>
      <c r="D16" s="55">
        <v>0.25640000000000002</v>
      </c>
      <c r="E16" s="27" t="s">
        <v>14</v>
      </c>
      <c r="F16" s="26">
        <v>4397.01</v>
      </c>
      <c r="G16" s="28"/>
      <c r="H16" s="52"/>
      <c r="I16" s="52"/>
    </row>
    <row r="17" spans="1:9" ht="15.75" x14ac:dyDescent="0.25">
      <c r="A17" s="23" t="s">
        <v>103</v>
      </c>
      <c r="B17" s="30">
        <v>98459</v>
      </c>
      <c r="C17" s="25" t="s">
        <v>106</v>
      </c>
      <c r="D17" s="55">
        <v>0.25640000000000002</v>
      </c>
      <c r="E17" s="27" t="s">
        <v>14</v>
      </c>
      <c r="F17" s="26">
        <v>650</v>
      </c>
      <c r="G17" s="52"/>
      <c r="H17" s="28"/>
      <c r="I17" s="52"/>
    </row>
    <row r="18" spans="1:9" ht="15.75" x14ac:dyDescent="0.25">
      <c r="A18" s="99" t="s">
        <v>107</v>
      </c>
      <c r="B18" s="99"/>
      <c r="C18" s="99"/>
      <c r="D18" s="99"/>
      <c r="E18" s="99"/>
      <c r="F18" s="99"/>
      <c r="G18" s="99"/>
      <c r="H18" s="99"/>
      <c r="I18" s="57"/>
    </row>
    <row r="19" spans="1:9" x14ac:dyDescent="0.25">
      <c r="A19" s="88" t="s">
        <v>108</v>
      </c>
      <c r="B19" s="88"/>
      <c r="C19" s="88"/>
      <c r="D19" s="88"/>
      <c r="E19" s="88"/>
      <c r="F19" s="88"/>
      <c r="G19" s="88"/>
      <c r="H19" s="88"/>
      <c r="I19" s="88" t="s">
        <v>96</v>
      </c>
    </row>
    <row r="20" spans="1:9" x14ac:dyDescent="0.25">
      <c r="A20" s="88"/>
      <c r="B20" s="88"/>
      <c r="C20" s="88"/>
      <c r="D20" s="88"/>
      <c r="E20" s="88"/>
      <c r="F20" s="88"/>
      <c r="G20" s="88"/>
      <c r="H20" s="88"/>
      <c r="I20" s="88"/>
    </row>
    <row r="21" spans="1:9" ht="24" x14ac:dyDescent="0.25">
      <c r="A21" s="31" t="s">
        <v>97</v>
      </c>
      <c r="B21" s="31" t="s">
        <v>0</v>
      </c>
      <c r="C21" s="31" t="s">
        <v>8</v>
      </c>
      <c r="D21" s="31" t="s">
        <v>104</v>
      </c>
      <c r="E21" s="31" t="s">
        <v>98</v>
      </c>
      <c r="F21" s="31" t="s">
        <v>99</v>
      </c>
      <c r="G21" s="21" t="s">
        <v>458</v>
      </c>
      <c r="H21" s="22" t="s">
        <v>460</v>
      </c>
      <c r="I21" s="31" t="s">
        <v>459</v>
      </c>
    </row>
    <row r="22" spans="1:9" ht="15.75" x14ac:dyDescent="0.25">
      <c r="A22" s="27" t="s">
        <v>109</v>
      </c>
      <c r="B22" s="32" t="s">
        <v>113</v>
      </c>
      <c r="C22" s="25" t="s">
        <v>114</v>
      </c>
      <c r="D22" s="55">
        <v>0.25640000000000002</v>
      </c>
      <c r="E22" s="27" t="s">
        <v>98</v>
      </c>
      <c r="F22" s="26">
        <v>1</v>
      </c>
      <c r="G22" s="52"/>
      <c r="H22" s="28"/>
      <c r="I22" s="52"/>
    </row>
    <row r="23" spans="1:9" ht="31.5" x14ac:dyDescent="0.25">
      <c r="A23" s="27" t="s">
        <v>110</v>
      </c>
      <c r="B23" s="24">
        <v>101506</v>
      </c>
      <c r="C23" s="25" t="s">
        <v>115</v>
      </c>
      <c r="D23" s="55">
        <v>0.25640000000000002</v>
      </c>
      <c r="E23" s="27" t="s">
        <v>98</v>
      </c>
      <c r="F23" s="26">
        <v>1</v>
      </c>
      <c r="G23" s="52"/>
      <c r="H23" s="28"/>
      <c r="I23" s="52"/>
    </row>
    <row r="24" spans="1:9" ht="15.75" x14ac:dyDescent="0.25">
      <c r="A24" s="27" t="s">
        <v>111</v>
      </c>
      <c r="B24" s="24">
        <v>4813</v>
      </c>
      <c r="C24" s="25" t="s">
        <v>116</v>
      </c>
      <c r="D24" s="55">
        <v>0.25640000000000002</v>
      </c>
      <c r="E24" s="27" t="s">
        <v>14</v>
      </c>
      <c r="F24" s="26">
        <v>7.04</v>
      </c>
      <c r="G24" s="52"/>
      <c r="H24" s="28"/>
      <c r="I24" s="52"/>
    </row>
    <row r="25" spans="1:9" ht="15.75" x14ac:dyDescent="0.25">
      <c r="A25" s="98" t="s">
        <v>107</v>
      </c>
      <c r="B25" s="98"/>
      <c r="C25" s="98"/>
      <c r="D25" s="98"/>
      <c r="E25" s="98"/>
      <c r="F25" s="98"/>
      <c r="G25" s="98"/>
      <c r="H25" s="98"/>
      <c r="I25" s="57"/>
    </row>
    <row r="26" spans="1:9" x14ac:dyDescent="0.25">
      <c r="A26" s="88" t="s">
        <v>117</v>
      </c>
      <c r="B26" s="88"/>
      <c r="C26" s="88"/>
      <c r="D26" s="88"/>
      <c r="E26" s="88"/>
      <c r="F26" s="88"/>
      <c r="G26" s="88"/>
      <c r="H26" s="88"/>
      <c r="I26" s="88" t="s">
        <v>96</v>
      </c>
    </row>
    <row r="27" spans="1:9" x14ac:dyDescent="0.25">
      <c r="A27" s="88"/>
      <c r="B27" s="88"/>
      <c r="C27" s="88"/>
      <c r="D27" s="88"/>
      <c r="E27" s="88"/>
      <c r="F27" s="88"/>
      <c r="G27" s="88"/>
      <c r="H27" s="88"/>
      <c r="I27" s="88"/>
    </row>
    <row r="28" spans="1:9" ht="24" x14ac:dyDescent="0.25">
      <c r="A28" s="31" t="s">
        <v>97</v>
      </c>
      <c r="B28" s="31" t="s">
        <v>0</v>
      </c>
      <c r="C28" s="31" t="s">
        <v>8</v>
      </c>
      <c r="D28" s="31" t="s">
        <v>104</v>
      </c>
      <c r="E28" s="31" t="s">
        <v>98</v>
      </c>
      <c r="F28" s="31" t="s">
        <v>99</v>
      </c>
      <c r="G28" s="21" t="s">
        <v>458</v>
      </c>
      <c r="H28" s="22" t="s">
        <v>460</v>
      </c>
      <c r="I28" s="31" t="s">
        <v>459</v>
      </c>
    </row>
    <row r="29" spans="1:9" ht="15.75" x14ac:dyDescent="0.25">
      <c r="A29" s="27" t="s">
        <v>118</v>
      </c>
      <c r="B29" s="82" t="s">
        <v>4</v>
      </c>
      <c r="C29" s="33" t="s">
        <v>5</v>
      </c>
      <c r="D29" s="55">
        <v>0.25640000000000002</v>
      </c>
      <c r="E29" s="27" t="s">
        <v>1</v>
      </c>
      <c r="F29" s="79">
        <v>7.5</v>
      </c>
      <c r="G29" s="52"/>
      <c r="H29" s="52"/>
      <c r="I29" s="52"/>
    </row>
    <row r="30" spans="1:9" ht="15.75" x14ac:dyDescent="0.25">
      <c r="A30" s="27" t="s">
        <v>119</v>
      </c>
      <c r="B30" s="82" t="s">
        <v>6</v>
      </c>
      <c r="C30" s="33" t="s">
        <v>7</v>
      </c>
      <c r="D30" s="55">
        <v>0.25640000000000002</v>
      </c>
      <c r="E30" s="27" t="s">
        <v>1</v>
      </c>
      <c r="F30" s="79">
        <v>16</v>
      </c>
      <c r="G30" s="52"/>
      <c r="H30" s="52"/>
      <c r="I30" s="52"/>
    </row>
    <row r="31" spans="1:9" ht="15.75" x14ac:dyDescent="0.25">
      <c r="A31" s="27" t="s">
        <v>120</v>
      </c>
      <c r="B31" s="82" t="s">
        <v>2</v>
      </c>
      <c r="C31" s="33" t="s">
        <v>3</v>
      </c>
      <c r="D31" s="55">
        <v>0.25640000000000002</v>
      </c>
      <c r="E31" s="27" t="s">
        <v>1</v>
      </c>
      <c r="F31" s="79">
        <v>16</v>
      </c>
      <c r="G31" s="52"/>
      <c r="H31" s="52"/>
      <c r="I31" s="52"/>
    </row>
    <row r="32" spans="1:9" ht="15.75" x14ac:dyDescent="0.25">
      <c r="A32" s="27" t="s">
        <v>121</v>
      </c>
      <c r="B32" s="78">
        <v>34345</v>
      </c>
      <c r="C32" s="34" t="s">
        <v>438</v>
      </c>
      <c r="D32" s="55">
        <v>0.25640000000000002</v>
      </c>
      <c r="E32" s="27" t="s">
        <v>122</v>
      </c>
      <c r="F32" s="79">
        <v>3520</v>
      </c>
      <c r="G32" s="52"/>
      <c r="H32" s="53"/>
      <c r="I32" s="52"/>
    </row>
    <row r="33" spans="1:9" ht="15.75" x14ac:dyDescent="0.25">
      <c r="A33" s="27" t="s">
        <v>452</v>
      </c>
      <c r="B33" s="24">
        <v>90766</v>
      </c>
      <c r="C33" s="34" t="e">
        <f>VLOOKUP(B33,#REF!,2,FALSE)</f>
        <v>#REF!</v>
      </c>
      <c r="D33" s="55">
        <v>0.25640000000000002</v>
      </c>
      <c r="E33" s="27" t="e">
        <f>VLOOKUP(B33,#REF!,3,FALSE)</f>
        <v>#REF!</v>
      </c>
      <c r="F33" s="26">
        <f>SUM(176*20)</f>
        <v>3520</v>
      </c>
      <c r="G33" s="52"/>
      <c r="H33" s="53"/>
      <c r="I33" s="52"/>
    </row>
    <row r="34" spans="1:9" ht="15.75" x14ac:dyDescent="0.25">
      <c r="A34" s="98" t="s">
        <v>107</v>
      </c>
      <c r="B34" s="98"/>
      <c r="C34" s="98"/>
      <c r="D34" s="98"/>
      <c r="E34" s="98"/>
      <c r="F34" s="98"/>
      <c r="G34" s="98"/>
      <c r="H34" s="98"/>
      <c r="I34" s="57"/>
    </row>
    <row r="35" spans="1:9" x14ac:dyDescent="0.25">
      <c r="A35" s="88" t="s">
        <v>123</v>
      </c>
      <c r="B35" s="88"/>
      <c r="C35" s="88"/>
      <c r="D35" s="88"/>
      <c r="E35" s="88"/>
      <c r="F35" s="88"/>
      <c r="G35" s="88"/>
      <c r="H35" s="88"/>
      <c r="I35" s="88" t="s">
        <v>96</v>
      </c>
    </row>
    <row r="36" spans="1:9" x14ac:dyDescent="0.25">
      <c r="A36" s="88"/>
      <c r="B36" s="88"/>
      <c r="C36" s="88"/>
      <c r="D36" s="88"/>
      <c r="E36" s="88"/>
      <c r="F36" s="88"/>
      <c r="G36" s="88"/>
      <c r="H36" s="88"/>
      <c r="I36" s="88"/>
    </row>
    <row r="37" spans="1:9" ht="24" x14ac:dyDescent="0.25">
      <c r="A37" s="31" t="s">
        <v>97</v>
      </c>
      <c r="B37" s="31" t="s">
        <v>0</v>
      </c>
      <c r="C37" s="31" t="s">
        <v>8</v>
      </c>
      <c r="D37" s="31" t="s">
        <v>104</v>
      </c>
      <c r="E37" s="31" t="s">
        <v>98</v>
      </c>
      <c r="F37" s="31" t="s">
        <v>99</v>
      </c>
      <c r="G37" s="21" t="s">
        <v>458</v>
      </c>
      <c r="H37" s="22" t="s">
        <v>460</v>
      </c>
      <c r="I37" s="31" t="s">
        <v>459</v>
      </c>
    </row>
    <row r="38" spans="1:9" ht="15.75" x14ac:dyDescent="0.25">
      <c r="A38" s="27" t="s">
        <v>124</v>
      </c>
      <c r="B38" s="78">
        <v>5501710</v>
      </c>
      <c r="C38" s="35" t="s">
        <v>454</v>
      </c>
      <c r="D38" s="55">
        <v>0.25640000000000002</v>
      </c>
      <c r="E38" s="27" t="s">
        <v>13</v>
      </c>
      <c r="F38" s="80">
        <v>3750</v>
      </c>
      <c r="G38" s="56"/>
      <c r="H38" s="52"/>
      <c r="I38" s="52"/>
    </row>
    <row r="39" spans="1:9" ht="15.75" x14ac:dyDescent="0.25">
      <c r="A39" s="27" t="s">
        <v>125</v>
      </c>
      <c r="B39" s="78">
        <v>5502978</v>
      </c>
      <c r="C39" s="25" t="s">
        <v>127</v>
      </c>
      <c r="D39" s="55">
        <v>0.25640000000000002</v>
      </c>
      <c r="E39" s="27" t="s">
        <v>13</v>
      </c>
      <c r="F39" s="81">
        <v>880</v>
      </c>
      <c r="G39" s="56"/>
      <c r="H39" s="52"/>
      <c r="I39" s="52"/>
    </row>
    <row r="40" spans="1:9" ht="15.75" x14ac:dyDescent="0.25">
      <c r="A40" s="27" t="s">
        <v>126</v>
      </c>
      <c r="B40" s="78">
        <v>4011209</v>
      </c>
      <c r="C40" s="25" t="s">
        <v>128</v>
      </c>
      <c r="D40" s="55">
        <v>0.25640000000000002</v>
      </c>
      <c r="E40" s="47" t="s">
        <v>149</v>
      </c>
      <c r="F40" s="81">
        <v>4397.01</v>
      </c>
      <c r="G40" s="56"/>
      <c r="H40" s="52"/>
      <c r="I40" s="52"/>
    </row>
    <row r="41" spans="1:9" ht="15.75" x14ac:dyDescent="0.25">
      <c r="A41" s="98" t="s">
        <v>107</v>
      </c>
      <c r="B41" s="98"/>
      <c r="C41" s="98"/>
      <c r="D41" s="98"/>
      <c r="E41" s="98"/>
      <c r="F41" s="98"/>
      <c r="G41" s="98"/>
      <c r="H41" s="98"/>
      <c r="I41" s="57"/>
    </row>
    <row r="42" spans="1:9" x14ac:dyDescent="0.25">
      <c r="A42" s="88" t="s">
        <v>129</v>
      </c>
      <c r="B42" s="88"/>
      <c r="C42" s="88"/>
      <c r="D42" s="88"/>
      <c r="E42" s="88"/>
      <c r="F42" s="88"/>
      <c r="G42" s="88"/>
      <c r="H42" s="88"/>
      <c r="I42" s="88" t="s">
        <v>96</v>
      </c>
    </row>
    <row r="43" spans="1:9" x14ac:dyDescent="0.25">
      <c r="A43" s="88"/>
      <c r="B43" s="88"/>
      <c r="C43" s="88"/>
      <c r="D43" s="88"/>
      <c r="E43" s="88"/>
      <c r="F43" s="88"/>
      <c r="G43" s="88"/>
      <c r="H43" s="88"/>
      <c r="I43" s="88"/>
    </row>
    <row r="44" spans="1:9" ht="24" x14ac:dyDescent="0.25">
      <c r="A44" s="31" t="s">
        <v>97</v>
      </c>
      <c r="B44" s="31" t="s">
        <v>0</v>
      </c>
      <c r="C44" s="31" t="s">
        <v>8</v>
      </c>
      <c r="D44" s="31" t="s">
        <v>104</v>
      </c>
      <c r="E44" s="31" t="s">
        <v>98</v>
      </c>
      <c r="F44" s="31" t="s">
        <v>99</v>
      </c>
      <c r="G44" s="21" t="s">
        <v>458</v>
      </c>
      <c r="H44" s="22" t="s">
        <v>460</v>
      </c>
      <c r="I44" s="31" t="s">
        <v>459</v>
      </c>
    </row>
    <row r="45" spans="1:9" ht="15.75" x14ac:dyDescent="0.25">
      <c r="A45" s="27" t="s">
        <v>130</v>
      </c>
      <c r="B45" s="24">
        <v>2003618</v>
      </c>
      <c r="C45" s="25" t="s">
        <v>16</v>
      </c>
      <c r="D45" s="55">
        <v>0.25640000000000002</v>
      </c>
      <c r="E45" s="32" t="s">
        <v>143</v>
      </c>
      <c r="F45" s="37">
        <v>15</v>
      </c>
      <c r="G45" s="52"/>
      <c r="H45" s="52"/>
      <c r="I45" s="52"/>
    </row>
    <row r="46" spans="1:9" ht="15.75" x14ac:dyDescent="0.25">
      <c r="A46" s="27" t="s">
        <v>131</v>
      </c>
      <c r="B46" s="24">
        <v>2003646</v>
      </c>
      <c r="C46" s="33" t="s">
        <v>18</v>
      </c>
      <c r="D46" s="55">
        <v>0.25640000000000002</v>
      </c>
      <c r="E46" s="32" t="s">
        <v>143</v>
      </c>
      <c r="F46" s="37">
        <v>3</v>
      </c>
      <c r="G46" s="52"/>
      <c r="H46" s="52"/>
      <c r="I46" s="52"/>
    </row>
    <row r="47" spans="1:9" ht="15.75" x14ac:dyDescent="0.25">
      <c r="A47" s="27" t="s">
        <v>132</v>
      </c>
      <c r="B47" s="78">
        <v>5501710</v>
      </c>
      <c r="C47" s="33" t="s">
        <v>26</v>
      </c>
      <c r="D47" s="55">
        <v>0.25640000000000002</v>
      </c>
      <c r="E47" s="32" t="s">
        <v>13</v>
      </c>
      <c r="F47" s="81">
        <v>200</v>
      </c>
      <c r="G47" s="52"/>
      <c r="H47" s="52"/>
      <c r="I47" s="52"/>
    </row>
    <row r="48" spans="1:9" ht="15.75" x14ac:dyDescent="0.25">
      <c r="A48" s="27" t="s">
        <v>133</v>
      </c>
      <c r="B48" s="78">
        <v>5502978</v>
      </c>
      <c r="C48" s="25" t="s">
        <v>25</v>
      </c>
      <c r="D48" s="55">
        <v>0.25640000000000002</v>
      </c>
      <c r="E48" s="32" t="s">
        <v>13</v>
      </c>
      <c r="F48" s="81">
        <v>100</v>
      </c>
      <c r="G48" s="52"/>
      <c r="H48" s="52"/>
      <c r="I48" s="52"/>
    </row>
    <row r="49" spans="1:9" ht="15.75" x14ac:dyDescent="0.25">
      <c r="A49" s="27" t="s">
        <v>134</v>
      </c>
      <c r="B49" s="47">
        <v>89800</v>
      </c>
      <c r="C49" s="25" t="s">
        <v>56</v>
      </c>
      <c r="D49" s="55">
        <v>0.25640000000000002</v>
      </c>
      <c r="E49" s="32" t="s">
        <v>9</v>
      </c>
      <c r="F49" s="38">
        <v>15</v>
      </c>
      <c r="G49" s="52"/>
      <c r="H49" s="53"/>
      <c r="I49" s="52"/>
    </row>
    <row r="50" spans="1:9" ht="15.75" x14ac:dyDescent="0.25">
      <c r="A50" s="27" t="s">
        <v>135</v>
      </c>
      <c r="B50" s="47">
        <v>89849</v>
      </c>
      <c r="C50" s="25" t="s">
        <v>57</v>
      </c>
      <c r="D50" s="55">
        <v>0.25640000000000002</v>
      </c>
      <c r="E50" s="32" t="s">
        <v>9</v>
      </c>
      <c r="F50" s="38">
        <v>75</v>
      </c>
      <c r="G50" s="52"/>
      <c r="H50" s="53"/>
      <c r="I50" s="52"/>
    </row>
    <row r="51" spans="1:9" ht="31.5" x14ac:dyDescent="0.25">
      <c r="A51" s="27" t="s">
        <v>136</v>
      </c>
      <c r="B51" s="24">
        <v>2003851</v>
      </c>
      <c r="C51" s="35" t="s">
        <v>140</v>
      </c>
      <c r="D51" s="55">
        <v>0.25640000000000002</v>
      </c>
      <c r="E51" s="32" t="s">
        <v>9</v>
      </c>
      <c r="F51" s="38">
        <v>450</v>
      </c>
      <c r="G51" s="52"/>
      <c r="H51" s="52"/>
      <c r="I51" s="52"/>
    </row>
    <row r="52" spans="1:9" ht="31.5" x14ac:dyDescent="0.25">
      <c r="A52" s="27" t="s">
        <v>137</v>
      </c>
      <c r="B52" s="24">
        <v>5914614</v>
      </c>
      <c r="C52" s="35" t="s">
        <v>141</v>
      </c>
      <c r="D52" s="55">
        <v>0.25640000000000002</v>
      </c>
      <c r="E52" s="32" t="s">
        <v>145</v>
      </c>
      <c r="F52" s="38">
        <v>50</v>
      </c>
      <c r="G52" s="52"/>
      <c r="H52" s="52"/>
      <c r="I52" s="52"/>
    </row>
    <row r="53" spans="1:9" ht="15.75" x14ac:dyDescent="0.25">
      <c r="A53" s="27" t="s">
        <v>138</v>
      </c>
      <c r="B53" s="24">
        <v>2003347</v>
      </c>
      <c r="C53" s="25" t="s">
        <v>142</v>
      </c>
      <c r="D53" s="55">
        <v>0.25640000000000002</v>
      </c>
      <c r="E53" s="32" t="s">
        <v>9</v>
      </c>
      <c r="F53" s="38">
        <v>145</v>
      </c>
      <c r="G53" s="52"/>
      <c r="H53" s="52"/>
      <c r="I53" s="52"/>
    </row>
    <row r="54" spans="1:9" ht="15.75" x14ac:dyDescent="0.25">
      <c r="A54" s="27" t="s">
        <v>139</v>
      </c>
      <c r="B54" s="24">
        <v>2003377</v>
      </c>
      <c r="C54" s="25" t="s">
        <v>19</v>
      </c>
      <c r="D54" s="55">
        <v>0.25640000000000002</v>
      </c>
      <c r="E54" s="32" t="s">
        <v>9</v>
      </c>
      <c r="F54" s="38">
        <v>750</v>
      </c>
      <c r="G54" s="52"/>
      <c r="H54" s="52"/>
      <c r="I54" s="52"/>
    </row>
    <row r="55" spans="1:9" ht="15.75" x14ac:dyDescent="0.25">
      <c r="A55" s="98" t="s">
        <v>107</v>
      </c>
      <c r="B55" s="98"/>
      <c r="C55" s="98"/>
      <c r="D55" s="98"/>
      <c r="E55" s="98"/>
      <c r="F55" s="98"/>
      <c r="G55" s="98"/>
      <c r="H55" s="98"/>
      <c r="I55" s="57"/>
    </row>
    <row r="56" spans="1:9" x14ac:dyDescent="0.25">
      <c r="A56" s="88" t="s">
        <v>445</v>
      </c>
      <c r="B56" s="88"/>
      <c r="C56" s="88"/>
      <c r="D56" s="88"/>
      <c r="E56" s="88"/>
      <c r="F56" s="88"/>
      <c r="G56" s="88"/>
      <c r="H56" s="88"/>
      <c r="I56" s="88" t="s">
        <v>96</v>
      </c>
    </row>
    <row r="57" spans="1:9" x14ac:dyDescent="0.25">
      <c r="A57" s="88"/>
      <c r="B57" s="88"/>
      <c r="C57" s="88"/>
      <c r="D57" s="88"/>
      <c r="E57" s="88"/>
      <c r="F57" s="88"/>
      <c r="G57" s="88"/>
      <c r="H57" s="88"/>
      <c r="I57" s="88"/>
    </row>
    <row r="58" spans="1:9" ht="24" x14ac:dyDescent="0.25">
      <c r="A58" s="31" t="s">
        <v>97</v>
      </c>
      <c r="B58" s="31" t="s">
        <v>0</v>
      </c>
      <c r="C58" s="31" t="s">
        <v>8</v>
      </c>
      <c r="D58" s="31" t="s">
        <v>104</v>
      </c>
      <c r="E58" s="31" t="s">
        <v>98</v>
      </c>
      <c r="F58" s="31" t="s">
        <v>99</v>
      </c>
      <c r="G58" s="21" t="s">
        <v>458</v>
      </c>
      <c r="H58" s="22" t="s">
        <v>460</v>
      </c>
      <c r="I58" s="31" t="s">
        <v>459</v>
      </c>
    </row>
    <row r="59" spans="1:9" ht="15.75" x14ac:dyDescent="0.25">
      <c r="A59" s="32" t="s">
        <v>146</v>
      </c>
      <c r="B59" s="78">
        <v>5501710</v>
      </c>
      <c r="C59" s="25" t="s">
        <v>26</v>
      </c>
      <c r="D59" s="55">
        <v>0.25640000000000002</v>
      </c>
      <c r="E59" s="32" t="s">
        <v>13</v>
      </c>
      <c r="F59" s="84">
        <v>100</v>
      </c>
      <c r="G59" s="52"/>
      <c r="H59" s="52"/>
      <c r="I59" s="52"/>
    </row>
    <row r="60" spans="1:9" ht="15.75" x14ac:dyDescent="0.25">
      <c r="A60" s="32" t="s">
        <v>147</v>
      </c>
      <c r="B60" s="78">
        <v>5502978</v>
      </c>
      <c r="C60" s="25" t="s">
        <v>25</v>
      </c>
      <c r="D60" s="55">
        <v>0.25640000000000002</v>
      </c>
      <c r="E60" s="32" t="s">
        <v>13</v>
      </c>
      <c r="F60" s="81">
        <v>20</v>
      </c>
      <c r="G60" s="52"/>
      <c r="H60" s="52"/>
      <c r="I60" s="52"/>
    </row>
    <row r="61" spans="1:9" ht="15.75" x14ac:dyDescent="0.25">
      <c r="A61" s="32" t="s">
        <v>148</v>
      </c>
      <c r="B61" s="78">
        <v>92267</v>
      </c>
      <c r="C61" s="25" t="s">
        <v>40</v>
      </c>
      <c r="D61" s="55">
        <v>0.25640000000000002</v>
      </c>
      <c r="E61" s="32" t="s">
        <v>14</v>
      </c>
      <c r="F61" s="81">
        <v>560</v>
      </c>
      <c r="G61" s="52"/>
      <c r="H61" s="53"/>
      <c r="I61" s="52"/>
    </row>
    <row r="62" spans="1:9" ht="15.75" x14ac:dyDescent="0.25">
      <c r="A62" s="32" t="s">
        <v>150</v>
      </c>
      <c r="B62" s="83">
        <v>407819</v>
      </c>
      <c r="C62" s="25" t="s">
        <v>11</v>
      </c>
      <c r="D62" s="55">
        <v>0.25640000000000002</v>
      </c>
      <c r="E62" s="32" t="s">
        <v>151</v>
      </c>
      <c r="F62" s="81">
        <v>9500</v>
      </c>
      <c r="G62" s="52"/>
      <c r="H62" s="52"/>
      <c r="I62" s="52"/>
    </row>
    <row r="63" spans="1:9" ht="15.75" x14ac:dyDescent="0.25">
      <c r="A63" s="32" t="s">
        <v>152</v>
      </c>
      <c r="B63" s="78">
        <v>1119528</v>
      </c>
      <c r="C63" s="25" t="s">
        <v>15</v>
      </c>
      <c r="D63" s="55">
        <v>0.25640000000000002</v>
      </c>
      <c r="E63" s="32" t="s">
        <v>13</v>
      </c>
      <c r="F63" s="81">
        <v>120</v>
      </c>
      <c r="G63" s="52"/>
      <c r="H63" s="52"/>
      <c r="I63" s="52"/>
    </row>
    <row r="64" spans="1:9" ht="31.5" x14ac:dyDescent="0.25">
      <c r="A64" s="32" t="s">
        <v>153</v>
      </c>
      <c r="B64" s="78">
        <v>1106128</v>
      </c>
      <c r="C64" s="35" t="s">
        <v>154</v>
      </c>
      <c r="D64" s="55">
        <v>0.25640000000000002</v>
      </c>
      <c r="E64" s="32" t="s">
        <v>13</v>
      </c>
      <c r="F64" s="81">
        <v>120</v>
      </c>
      <c r="G64" s="52"/>
      <c r="H64" s="52"/>
      <c r="I64" s="52"/>
    </row>
    <row r="65" spans="1:9" ht="15.75" x14ac:dyDescent="0.25">
      <c r="A65" s="32" t="s">
        <v>155</v>
      </c>
      <c r="B65" s="78">
        <v>21090</v>
      </c>
      <c r="C65" s="25" t="s">
        <v>156</v>
      </c>
      <c r="D65" s="55">
        <v>0.25640000000000002</v>
      </c>
      <c r="E65" s="32" t="s">
        <v>143</v>
      </c>
      <c r="F65" s="81">
        <v>1</v>
      </c>
      <c r="G65" s="52"/>
      <c r="H65" s="53"/>
      <c r="I65" s="52"/>
    </row>
    <row r="66" spans="1:9" ht="15.75" x14ac:dyDescent="0.25">
      <c r="A66" s="32" t="s">
        <v>157</v>
      </c>
      <c r="B66" s="78">
        <v>4815671</v>
      </c>
      <c r="C66" s="25" t="s">
        <v>24</v>
      </c>
      <c r="D66" s="55">
        <v>0.25640000000000002</v>
      </c>
      <c r="E66" s="32" t="s">
        <v>13</v>
      </c>
      <c r="F66" s="84">
        <v>72</v>
      </c>
      <c r="G66" s="52"/>
      <c r="H66" s="52"/>
      <c r="I66" s="52"/>
    </row>
    <row r="67" spans="1:9" ht="15.75" x14ac:dyDescent="0.25">
      <c r="A67" s="32" t="s">
        <v>158</v>
      </c>
      <c r="B67" s="49" t="s">
        <v>32</v>
      </c>
      <c r="C67" s="48" t="s">
        <v>33</v>
      </c>
      <c r="D67" s="55">
        <v>0.25640000000000002</v>
      </c>
      <c r="E67" s="32" t="s">
        <v>9</v>
      </c>
      <c r="F67" s="39">
        <v>5.4</v>
      </c>
      <c r="G67" s="52"/>
      <c r="H67" s="52"/>
      <c r="I67" s="52"/>
    </row>
    <row r="68" spans="1:9" ht="31.5" x14ac:dyDescent="0.25">
      <c r="A68" s="32" t="s">
        <v>159</v>
      </c>
      <c r="B68" s="24">
        <v>98557</v>
      </c>
      <c r="C68" s="35" t="s">
        <v>160</v>
      </c>
      <c r="D68" s="55">
        <v>0.25640000000000002</v>
      </c>
      <c r="E68" s="32" t="s">
        <v>14</v>
      </c>
      <c r="F68" s="40">
        <v>200</v>
      </c>
      <c r="G68" s="52"/>
      <c r="H68" s="53"/>
      <c r="I68" s="52"/>
    </row>
    <row r="69" spans="1:9" ht="15.75" x14ac:dyDescent="0.25">
      <c r="A69" s="98" t="s">
        <v>107</v>
      </c>
      <c r="B69" s="98"/>
      <c r="C69" s="98"/>
      <c r="D69" s="98"/>
      <c r="E69" s="98"/>
      <c r="F69" s="98"/>
      <c r="G69" s="98"/>
      <c r="H69" s="98"/>
      <c r="I69" s="57"/>
    </row>
    <row r="70" spans="1:9" x14ac:dyDescent="0.25">
      <c r="A70" s="88" t="s">
        <v>161</v>
      </c>
      <c r="B70" s="88"/>
      <c r="C70" s="88"/>
      <c r="D70" s="88"/>
      <c r="E70" s="88"/>
      <c r="F70" s="88"/>
      <c r="G70" s="88"/>
      <c r="H70" s="88"/>
      <c r="I70" s="88" t="s">
        <v>96</v>
      </c>
    </row>
    <row r="71" spans="1:9" x14ac:dyDescent="0.25">
      <c r="A71" s="88"/>
      <c r="B71" s="88"/>
      <c r="C71" s="88"/>
      <c r="D71" s="88"/>
      <c r="E71" s="88"/>
      <c r="F71" s="88"/>
      <c r="G71" s="88"/>
      <c r="H71" s="88"/>
      <c r="I71" s="88"/>
    </row>
    <row r="72" spans="1:9" ht="24" x14ac:dyDescent="0.25">
      <c r="A72" s="31" t="s">
        <v>97</v>
      </c>
      <c r="B72" s="31" t="s">
        <v>0</v>
      </c>
      <c r="C72" s="31" t="s">
        <v>8</v>
      </c>
      <c r="D72" s="31" t="s">
        <v>104</v>
      </c>
      <c r="E72" s="31" t="s">
        <v>98</v>
      </c>
      <c r="F72" s="31" t="s">
        <v>99</v>
      </c>
      <c r="G72" s="21" t="s">
        <v>458</v>
      </c>
      <c r="H72" s="22" t="s">
        <v>460</v>
      </c>
      <c r="I72" s="31" t="s">
        <v>459</v>
      </c>
    </row>
    <row r="73" spans="1:9" ht="31.5" x14ac:dyDescent="0.25">
      <c r="A73" s="32" t="s">
        <v>162</v>
      </c>
      <c r="B73" s="24">
        <v>95469</v>
      </c>
      <c r="C73" s="35" t="s">
        <v>211</v>
      </c>
      <c r="D73" s="55">
        <v>0.25640000000000002</v>
      </c>
      <c r="E73" s="32" t="s">
        <v>112</v>
      </c>
      <c r="F73" s="38">
        <v>12</v>
      </c>
      <c r="G73" s="52"/>
      <c r="H73" s="28"/>
      <c r="I73" s="52"/>
    </row>
    <row r="74" spans="1:9" ht="15.75" x14ac:dyDescent="0.25">
      <c r="A74" s="32" t="s">
        <v>163</v>
      </c>
      <c r="B74" s="24">
        <v>95471</v>
      </c>
      <c r="C74" s="25" t="s">
        <v>69</v>
      </c>
      <c r="D74" s="55">
        <v>0.25640000000000002</v>
      </c>
      <c r="E74" s="32" t="s">
        <v>112</v>
      </c>
      <c r="F74" s="38">
        <v>1</v>
      </c>
      <c r="G74" s="52"/>
      <c r="H74" s="28"/>
      <c r="I74" s="52"/>
    </row>
    <row r="75" spans="1:9" ht="15.75" x14ac:dyDescent="0.25">
      <c r="A75" s="32" t="s">
        <v>164</v>
      </c>
      <c r="B75" s="24">
        <v>100858</v>
      </c>
      <c r="C75" s="25" t="s">
        <v>201</v>
      </c>
      <c r="D75" s="55">
        <v>0.25640000000000002</v>
      </c>
      <c r="E75" s="32" t="s">
        <v>112</v>
      </c>
      <c r="F75" s="38">
        <v>2</v>
      </c>
      <c r="G75" s="52"/>
      <c r="H75" s="28"/>
      <c r="I75" s="52"/>
    </row>
    <row r="76" spans="1:9" ht="15.75" x14ac:dyDescent="0.25">
      <c r="A76" s="43" t="s">
        <v>165</v>
      </c>
      <c r="B76" s="40" t="s">
        <v>440</v>
      </c>
      <c r="C76" s="42" t="s">
        <v>439</v>
      </c>
      <c r="D76" s="63">
        <v>0.25640000000000002</v>
      </c>
      <c r="E76" s="43" t="s">
        <v>112</v>
      </c>
      <c r="F76" s="38">
        <v>8</v>
      </c>
      <c r="G76" s="54"/>
      <c r="H76" s="45"/>
      <c r="I76" s="54"/>
    </row>
    <row r="77" spans="1:9" ht="15.75" x14ac:dyDescent="0.25">
      <c r="A77" s="32" t="s">
        <v>166</v>
      </c>
      <c r="B77" s="24">
        <v>99635</v>
      </c>
      <c r="C77" s="42" t="s">
        <v>197</v>
      </c>
      <c r="D77" s="55">
        <v>0.25640000000000002</v>
      </c>
      <c r="E77" s="43" t="s">
        <v>112</v>
      </c>
      <c r="F77" s="38">
        <v>5</v>
      </c>
      <c r="G77" s="52"/>
      <c r="H77" s="28"/>
      <c r="I77" s="52"/>
    </row>
    <row r="78" spans="1:9" ht="31.5" x14ac:dyDescent="0.25">
      <c r="A78" s="32" t="s">
        <v>167</v>
      </c>
      <c r="B78" s="24">
        <v>86943</v>
      </c>
      <c r="C78" s="25" t="s">
        <v>67</v>
      </c>
      <c r="D78" s="55">
        <v>0.25640000000000002</v>
      </c>
      <c r="E78" s="32" t="s">
        <v>112</v>
      </c>
      <c r="F78" s="38">
        <v>13</v>
      </c>
      <c r="G78" s="52"/>
      <c r="H78" s="28"/>
      <c r="I78" s="52"/>
    </row>
    <row r="79" spans="1:9" ht="31.5" x14ac:dyDescent="0.25">
      <c r="A79" s="32" t="s">
        <v>168</v>
      </c>
      <c r="B79" s="24">
        <v>93441</v>
      </c>
      <c r="C79" s="25" t="s">
        <v>202</v>
      </c>
      <c r="D79" s="55">
        <v>0.25640000000000002</v>
      </c>
      <c r="E79" s="32" t="s">
        <v>112</v>
      </c>
      <c r="F79" s="38">
        <v>2</v>
      </c>
      <c r="G79" s="52"/>
      <c r="H79" s="28"/>
      <c r="I79" s="52"/>
    </row>
    <row r="80" spans="1:9" ht="15.75" x14ac:dyDescent="0.25">
      <c r="A80" s="32" t="s">
        <v>169</v>
      </c>
      <c r="B80" s="47">
        <v>86895</v>
      </c>
      <c r="C80" s="29" t="s">
        <v>65</v>
      </c>
      <c r="D80" s="55">
        <v>0.25640000000000002</v>
      </c>
      <c r="E80" s="32" t="s">
        <v>112</v>
      </c>
      <c r="F80" s="38">
        <v>4</v>
      </c>
      <c r="G80" s="52"/>
      <c r="H80" s="28"/>
      <c r="I80" s="52"/>
    </row>
    <row r="81" spans="1:9" ht="31.5" x14ac:dyDescent="0.25">
      <c r="A81" s="32" t="s">
        <v>170</v>
      </c>
      <c r="B81" s="47">
        <v>93441</v>
      </c>
      <c r="C81" s="51" t="s">
        <v>68</v>
      </c>
      <c r="D81" s="55">
        <v>0.25640000000000002</v>
      </c>
      <c r="E81" s="32" t="s">
        <v>112</v>
      </c>
      <c r="F81" s="38">
        <v>4</v>
      </c>
      <c r="G81" s="52"/>
      <c r="H81" s="28"/>
      <c r="I81" s="52"/>
    </row>
    <row r="82" spans="1:9" ht="15.75" x14ac:dyDescent="0.25">
      <c r="A82" s="65" t="s">
        <v>171</v>
      </c>
      <c r="B82" s="64" t="s">
        <v>442</v>
      </c>
      <c r="C82" s="68" t="s">
        <v>441</v>
      </c>
      <c r="D82" s="69">
        <v>0.25640000000000002</v>
      </c>
      <c r="E82" s="65" t="s">
        <v>112</v>
      </c>
      <c r="F82" s="66">
        <v>8</v>
      </c>
      <c r="G82" s="67"/>
      <c r="H82" s="70"/>
      <c r="I82" s="67"/>
    </row>
    <row r="83" spans="1:9" ht="31.5" x14ac:dyDescent="0.25">
      <c r="A83" s="32" t="s">
        <v>172</v>
      </c>
      <c r="B83" s="24">
        <v>94796</v>
      </c>
      <c r="C83" s="35" t="s">
        <v>212</v>
      </c>
      <c r="D83" s="55">
        <v>0.25640000000000002</v>
      </c>
      <c r="E83" s="32" t="s">
        <v>112</v>
      </c>
      <c r="F83" s="38">
        <v>6</v>
      </c>
      <c r="G83" s="52"/>
      <c r="H83" s="28"/>
      <c r="I83" s="52"/>
    </row>
    <row r="84" spans="1:9" ht="15.75" x14ac:dyDescent="0.25">
      <c r="A84" s="32" t="s">
        <v>173</v>
      </c>
      <c r="B84" s="24">
        <v>102622</v>
      </c>
      <c r="C84" s="25" t="s">
        <v>64</v>
      </c>
      <c r="D84" s="55">
        <v>0.25640000000000002</v>
      </c>
      <c r="E84" s="32" t="s">
        <v>112</v>
      </c>
      <c r="F84" s="38">
        <v>7</v>
      </c>
      <c r="G84" s="52"/>
      <c r="H84" s="28"/>
      <c r="I84" s="52"/>
    </row>
    <row r="85" spans="1:9" ht="31.5" x14ac:dyDescent="0.25">
      <c r="A85" s="32" t="s">
        <v>174</v>
      </c>
      <c r="B85" s="24">
        <v>95675</v>
      </c>
      <c r="C85" s="35" t="s">
        <v>213</v>
      </c>
      <c r="D85" s="55">
        <v>0.25640000000000002</v>
      </c>
      <c r="E85" s="32" t="s">
        <v>112</v>
      </c>
      <c r="F85" s="38">
        <v>6</v>
      </c>
      <c r="G85" s="52"/>
      <c r="H85" s="28"/>
      <c r="I85" s="52"/>
    </row>
    <row r="86" spans="1:9" ht="15.75" x14ac:dyDescent="0.25">
      <c r="A86" s="32" t="s">
        <v>175</v>
      </c>
      <c r="B86" s="32" t="s">
        <v>203</v>
      </c>
      <c r="C86" s="25" t="s">
        <v>204</v>
      </c>
      <c r="D86" s="55">
        <v>0.25640000000000002</v>
      </c>
      <c r="E86" s="32" t="s">
        <v>112</v>
      </c>
      <c r="F86" s="38">
        <v>1</v>
      </c>
      <c r="G86" s="52"/>
      <c r="H86" s="28"/>
      <c r="I86" s="52"/>
    </row>
    <row r="87" spans="1:9" ht="15.75" x14ac:dyDescent="0.25">
      <c r="A87" s="32" t="s">
        <v>176</v>
      </c>
      <c r="B87" s="27">
        <v>9868</v>
      </c>
      <c r="C87" s="28" t="s">
        <v>80</v>
      </c>
      <c r="D87" s="55">
        <v>0.25640000000000002</v>
      </c>
      <c r="E87" s="32" t="s">
        <v>9</v>
      </c>
      <c r="F87" s="38">
        <v>620</v>
      </c>
      <c r="G87" s="52"/>
      <c r="H87" s="28"/>
      <c r="I87" s="52"/>
    </row>
    <row r="88" spans="1:9" ht="15.75" x14ac:dyDescent="0.25">
      <c r="A88" s="32" t="s">
        <v>177</v>
      </c>
      <c r="B88" s="27">
        <v>9875</v>
      </c>
      <c r="C88" s="28" t="s">
        <v>81</v>
      </c>
      <c r="D88" s="55">
        <v>0.25640000000000002</v>
      </c>
      <c r="E88" s="32" t="s">
        <v>9</v>
      </c>
      <c r="F88" s="38">
        <v>75</v>
      </c>
      <c r="G88" s="52"/>
      <c r="H88" s="28"/>
      <c r="I88" s="52"/>
    </row>
    <row r="89" spans="1:9" ht="31.5" x14ac:dyDescent="0.25">
      <c r="A89" s="32" t="s">
        <v>178</v>
      </c>
      <c r="B89" s="24">
        <v>94792</v>
      </c>
      <c r="C89" s="25" t="s">
        <v>205</v>
      </c>
      <c r="D89" s="55">
        <v>0.25640000000000002</v>
      </c>
      <c r="E89" s="32" t="s">
        <v>112</v>
      </c>
      <c r="F89" s="38">
        <v>11</v>
      </c>
      <c r="G89" s="52"/>
      <c r="H89" s="28"/>
      <c r="I89" s="52"/>
    </row>
    <row r="90" spans="1:9" ht="31.5" x14ac:dyDescent="0.25">
      <c r="A90" s="32" t="s">
        <v>179</v>
      </c>
      <c r="B90" s="24">
        <v>94498</v>
      </c>
      <c r="C90" s="25" t="s">
        <v>206</v>
      </c>
      <c r="D90" s="55">
        <v>0.25640000000000002</v>
      </c>
      <c r="E90" s="32" t="s">
        <v>112</v>
      </c>
      <c r="F90" s="38">
        <v>5</v>
      </c>
      <c r="G90" s="52"/>
      <c r="H90" s="28"/>
      <c r="I90" s="52"/>
    </row>
    <row r="91" spans="1:9" ht="15.75" x14ac:dyDescent="0.25">
      <c r="A91" s="32" t="s">
        <v>180</v>
      </c>
      <c r="B91" s="24">
        <v>37400</v>
      </c>
      <c r="C91" s="35" t="s">
        <v>198</v>
      </c>
      <c r="D91" s="55">
        <v>0.25640000000000002</v>
      </c>
      <c r="E91" s="32" t="s">
        <v>112</v>
      </c>
      <c r="F91" s="38">
        <v>13</v>
      </c>
      <c r="G91" s="52"/>
      <c r="H91" s="28"/>
      <c r="I91" s="52"/>
    </row>
    <row r="92" spans="1:9" ht="15.75" x14ac:dyDescent="0.25">
      <c r="A92" s="32" t="s">
        <v>181</v>
      </c>
      <c r="B92" s="24">
        <v>11758</v>
      </c>
      <c r="C92" s="35" t="s">
        <v>199</v>
      </c>
      <c r="D92" s="55">
        <v>0.25640000000000002</v>
      </c>
      <c r="E92" s="32" t="s">
        <v>112</v>
      </c>
      <c r="F92" s="38">
        <v>10</v>
      </c>
      <c r="G92" s="52"/>
      <c r="H92" s="28"/>
      <c r="I92" s="52"/>
    </row>
    <row r="93" spans="1:9" ht="15.75" x14ac:dyDescent="0.25">
      <c r="A93" s="32" t="s">
        <v>182</v>
      </c>
      <c r="B93" s="24">
        <v>37401</v>
      </c>
      <c r="C93" s="35" t="s">
        <v>200</v>
      </c>
      <c r="D93" s="55">
        <v>0.25640000000000002</v>
      </c>
      <c r="E93" s="32" t="s">
        <v>112</v>
      </c>
      <c r="F93" s="38">
        <v>10</v>
      </c>
      <c r="G93" s="52"/>
      <c r="H93" s="28"/>
      <c r="I93" s="52"/>
    </row>
    <row r="94" spans="1:9" ht="31.5" x14ac:dyDescent="0.25">
      <c r="A94" s="32" t="s">
        <v>183</v>
      </c>
      <c r="B94" s="24">
        <v>86923</v>
      </c>
      <c r="C94" s="35" t="s">
        <v>66</v>
      </c>
      <c r="D94" s="55">
        <v>0.25640000000000002</v>
      </c>
      <c r="E94" s="32" t="s">
        <v>112</v>
      </c>
      <c r="F94" s="38">
        <v>2</v>
      </c>
      <c r="G94" s="52"/>
      <c r="H94" s="28"/>
      <c r="I94" s="52"/>
    </row>
    <row r="95" spans="1:9" ht="15.75" x14ac:dyDescent="0.25">
      <c r="A95" s="32" t="s">
        <v>184</v>
      </c>
      <c r="B95" s="24">
        <v>100867</v>
      </c>
      <c r="C95" s="25" t="s">
        <v>207</v>
      </c>
      <c r="D95" s="55">
        <v>0.25640000000000002</v>
      </c>
      <c r="E95" s="32" t="s">
        <v>112</v>
      </c>
      <c r="F95" s="38">
        <v>10</v>
      </c>
      <c r="G95" s="52"/>
      <c r="H95" s="28"/>
      <c r="I95" s="52"/>
    </row>
    <row r="96" spans="1:9" ht="15.75" x14ac:dyDescent="0.25">
      <c r="A96" s="32" t="s">
        <v>185</v>
      </c>
      <c r="B96" s="24">
        <v>100868</v>
      </c>
      <c r="C96" s="25" t="s">
        <v>208</v>
      </c>
      <c r="D96" s="55">
        <v>0.25640000000000002</v>
      </c>
      <c r="E96" s="32" t="s">
        <v>112</v>
      </c>
      <c r="F96" s="38">
        <v>6</v>
      </c>
      <c r="G96" s="52"/>
      <c r="H96" s="28"/>
      <c r="I96" s="52"/>
    </row>
    <row r="97" spans="1:9" ht="15.75" x14ac:dyDescent="0.25">
      <c r="A97" s="32" t="s">
        <v>186</v>
      </c>
      <c r="B97" s="24">
        <v>102253</v>
      </c>
      <c r="C97" s="25" t="s">
        <v>71</v>
      </c>
      <c r="D97" s="55">
        <v>0.25640000000000002</v>
      </c>
      <c r="E97" s="32" t="s">
        <v>14</v>
      </c>
      <c r="F97" s="38">
        <v>25</v>
      </c>
      <c r="G97" s="52"/>
      <c r="H97" s="28"/>
      <c r="I97" s="52"/>
    </row>
    <row r="98" spans="1:9" ht="15.75" x14ac:dyDescent="0.25">
      <c r="A98" s="32" t="s">
        <v>187</v>
      </c>
      <c r="B98" s="24">
        <v>89709</v>
      </c>
      <c r="C98" s="25" t="s">
        <v>209</v>
      </c>
      <c r="D98" s="55">
        <v>0.25640000000000002</v>
      </c>
      <c r="E98" s="32" t="s">
        <v>112</v>
      </c>
      <c r="F98" s="38">
        <v>20</v>
      </c>
      <c r="G98" s="52"/>
      <c r="H98" s="28"/>
      <c r="I98" s="52"/>
    </row>
    <row r="99" spans="1:9" ht="15.75" x14ac:dyDescent="0.25">
      <c r="A99" s="32" t="s">
        <v>188</v>
      </c>
      <c r="B99" s="24">
        <v>2003646</v>
      </c>
      <c r="C99" s="25" t="s">
        <v>18</v>
      </c>
      <c r="D99" s="55">
        <v>0.25640000000000002</v>
      </c>
      <c r="E99" s="32" t="s">
        <v>112</v>
      </c>
      <c r="F99" s="38">
        <v>20</v>
      </c>
      <c r="G99" s="27"/>
      <c r="H99" s="52"/>
      <c r="I99" s="52"/>
    </row>
    <row r="100" spans="1:9" ht="15.75" x14ac:dyDescent="0.25">
      <c r="A100" s="32" t="s">
        <v>189</v>
      </c>
      <c r="B100" s="24">
        <v>98102</v>
      </c>
      <c r="C100" s="25" t="s">
        <v>210</v>
      </c>
      <c r="D100" s="55">
        <v>0.25640000000000002</v>
      </c>
      <c r="E100" s="32" t="s">
        <v>112</v>
      </c>
      <c r="F100" s="38">
        <v>2</v>
      </c>
      <c r="G100" s="52"/>
      <c r="H100" s="28"/>
      <c r="I100" s="52"/>
    </row>
    <row r="101" spans="1:9" ht="15.75" x14ac:dyDescent="0.25">
      <c r="A101" s="32" t="s">
        <v>190</v>
      </c>
      <c r="B101" s="47">
        <v>89711</v>
      </c>
      <c r="C101" s="29" t="s">
        <v>52</v>
      </c>
      <c r="D101" s="55">
        <v>0.25640000000000002</v>
      </c>
      <c r="E101" s="32" t="s">
        <v>9</v>
      </c>
      <c r="F101" s="38">
        <v>75</v>
      </c>
      <c r="G101" s="52"/>
      <c r="H101" s="28"/>
      <c r="I101" s="52"/>
    </row>
    <row r="102" spans="1:9" ht="15.75" x14ac:dyDescent="0.25">
      <c r="A102" s="32" t="s">
        <v>191</v>
      </c>
      <c r="B102" s="47">
        <v>89712</v>
      </c>
      <c r="C102" s="29" t="s">
        <v>53</v>
      </c>
      <c r="D102" s="55">
        <v>0.25640000000000002</v>
      </c>
      <c r="E102" s="32" t="s">
        <v>9</v>
      </c>
      <c r="F102" s="38">
        <v>95</v>
      </c>
      <c r="G102" s="52"/>
      <c r="H102" s="28"/>
      <c r="I102" s="52"/>
    </row>
    <row r="103" spans="1:9" ht="15.75" x14ac:dyDescent="0.25">
      <c r="A103" s="32" t="s">
        <v>192</v>
      </c>
      <c r="B103" s="50">
        <v>89713</v>
      </c>
      <c r="C103" s="29" t="s">
        <v>54</v>
      </c>
      <c r="D103" s="55">
        <v>0.25640000000000002</v>
      </c>
      <c r="E103" s="32" t="s">
        <v>9</v>
      </c>
      <c r="F103" s="38">
        <v>20</v>
      </c>
      <c r="G103" s="52"/>
      <c r="H103" s="28"/>
      <c r="I103" s="52"/>
    </row>
    <row r="104" spans="1:9" ht="15.75" x14ac:dyDescent="0.25">
      <c r="A104" s="32" t="s">
        <v>193</v>
      </c>
      <c r="B104" s="47">
        <v>89714</v>
      </c>
      <c r="C104" s="29" t="s">
        <v>55</v>
      </c>
      <c r="D104" s="55">
        <v>0.25640000000000002</v>
      </c>
      <c r="E104" s="32" t="s">
        <v>9</v>
      </c>
      <c r="F104" s="38">
        <v>75</v>
      </c>
      <c r="G104" s="52"/>
      <c r="H104" s="28"/>
      <c r="I104" s="52"/>
    </row>
    <row r="105" spans="1:9" ht="15.75" x14ac:dyDescent="0.25">
      <c r="A105" s="32" t="s">
        <v>194</v>
      </c>
      <c r="B105" s="47">
        <v>89849</v>
      </c>
      <c r="C105" s="29" t="s">
        <v>57</v>
      </c>
      <c r="D105" s="55">
        <v>0.25640000000000002</v>
      </c>
      <c r="E105" s="32" t="s">
        <v>9</v>
      </c>
      <c r="F105" s="38">
        <v>220</v>
      </c>
      <c r="G105" s="52"/>
      <c r="H105" s="28"/>
      <c r="I105" s="52"/>
    </row>
    <row r="106" spans="1:9" ht="15.75" x14ac:dyDescent="0.25">
      <c r="A106" s="32" t="s">
        <v>195</v>
      </c>
      <c r="B106" s="78">
        <v>5501710</v>
      </c>
      <c r="C106" s="33" t="s">
        <v>26</v>
      </c>
      <c r="D106" s="55">
        <v>0.25640000000000002</v>
      </c>
      <c r="E106" s="32" t="s">
        <v>13</v>
      </c>
      <c r="F106" s="81">
        <v>40</v>
      </c>
      <c r="G106" s="27"/>
      <c r="H106" s="52"/>
      <c r="I106" s="52"/>
    </row>
    <row r="107" spans="1:9" ht="15.75" x14ac:dyDescent="0.25">
      <c r="A107" s="32" t="s">
        <v>196</v>
      </c>
      <c r="B107" s="78">
        <v>5502978</v>
      </c>
      <c r="C107" s="25" t="s">
        <v>25</v>
      </c>
      <c r="D107" s="55">
        <v>0.25640000000000002</v>
      </c>
      <c r="E107" s="32" t="s">
        <v>13</v>
      </c>
      <c r="F107" s="81">
        <v>20</v>
      </c>
      <c r="G107" s="28"/>
      <c r="H107" s="52"/>
      <c r="I107" s="52"/>
    </row>
    <row r="108" spans="1:9" ht="15.75" x14ac:dyDescent="0.25">
      <c r="A108" s="98" t="s">
        <v>107</v>
      </c>
      <c r="B108" s="98"/>
      <c r="C108" s="98"/>
      <c r="D108" s="98"/>
      <c r="E108" s="98"/>
      <c r="F108" s="98"/>
      <c r="G108" s="98"/>
      <c r="H108" s="98"/>
      <c r="I108" s="57"/>
    </row>
    <row r="109" spans="1:9" x14ac:dyDescent="0.25">
      <c r="A109" s="88" t="s">
        <v>214</v>
      </c>
      <c r="B109" s="88"/>
      <c r="C109" s="88"/>
      <c r="D109" s="88"/>
      <c r="E109" s="88"/>
      <c r="F109" s="88"/>
      <c r="G109" s="88"/>
      <c r="H109" s="88"/>
      <c r="I109" s="88" t="s">
        <v>96</v>
      </c>
    </row>
    <row r="110" spans="1:9" x14ac:dyDescent="0.25">
      <c r="A110" s="88"/>
      <c r="B110" s="88"/>
      <c r="C110" s="88"/>
      <c r="D110" s="88"/>
      <c r="E110" s="88"/>
      <c r="F110" s="88"/>
      <c r="G110" s="88"/>
      <c r="H110" s="88"/>
      <c r="I110" s="88"/>
    </row>
    <row r="111" spans="1:9" ht="24" x14ac:dyDescent="0.25">
      <c r="A111" s="31" t="s">
        <v>97</v>
      </c>
      <c r="B111" s="31" t="s">
        <v>0</v>
      </c>
      <c r="C111" s="31" t="s">
        <v>8</v>
      </c>
      <c r="D111" s="31" t="s">
        <v>104</v>
      </c>
      <c r="E111" s="31" t="s">
        <v>98</v>
      </c>
      <c r="F111" s="31" t="s">
        <v>99</v>
      </c>
      <c r="G111" s="21" t="s">
        <v>458</v>
      </c>
      <c r="H111" s="22" t="s">
        <v>460</v>
      </c>
      <c r="I111" s="31" t="s">
        <v>459</v>
      </c>
    </row>
    <row r="112" spans="1:9" ht="15.75" x14ac:dyDescent="0.25">
      <c r="A112" s="32" t="s">
        <v>217</v>
      </c>
      <c r="B112" s="24">
        <v>101909</v>
      </c>
      <c r="C112" s="25" t="s">
        <v>218</v>
      </c>
      <c r="D112" s="55">
        <v>0.25640000000000002</v>
      </c>
      <c r="E112" s="32" t="s">
        <v>112</v>
      </c>
      <c r="F112" s="38">
        <v>6</v>
      </c>
      <c r="G112" s="52"/>
      <c r="H112" s="28"/>
      <c r="I112" s="52"/>
    </row>
    <row r="113" spans="1:9" ht="31.5" x14ac:dyDescent="0.25">
      <c r="A113" s="32" t="s">
        <v>219</v>
      </c>
      <c r="B113" s="24">
        <v>96765</v>
      </c>
      <c r="C113" s="25" t="s">
        <v>49</v>
      </c>
      <c r="D113" s="55">
        <v>0.25640000000000002</v>
      </c>
      <c r="E113" s="32" t="s">
        <v>112</v>
      </c>
      <c r="F113" s="38">
        <v>2</v>
      </c>
      <c r="G113" s="52"/>
      <c r="H113" s="28"/>
      <c r="I113" s="52"/>
    </row>
    <row r="114" spans="1:9" ht="15.75" x14ac:dyDescent="0.25">
      <c r="A114" s="32" t="s">
        <v>220</v>
      </c>
      <c r="B114" s="24">
        <v>2003642</v>
      </c>
      <c r="C114" s="25" t="s">
        <v>17</v>
      </c>
      <c r="D114" s="55">
        <v>0.25640000000000002</v>
      </c>
      <c r="E114" s="32" t="s">
        <v>112</v>
      </c>
      <c r="F114" s="38">
        <v>3</v>
      </c>
      <c r="G114" s="27"/>
      <c r="H114" s="52"/>
      <c r="I114" s="52"/>
    </row>
    <row r="115" spans="1:9" ht="15.75" x14ac:dyDescent="0.25">
      <c r="A115" s="32" t="s">
        <v>221</v>
      </c>
      <c r="B115" s="47">
        <v>95780</v>
      </c>
      <c r="C115" s="29" t="s">
        <v>42</v>
      </c>
      <c r="D115" s="55">
        <v>0.25640000000000002</v>
      </c>
      <c r="E115" s="32" t="s">
        <v>9</v>
      </c>
      <c r="F115" s="38">
        <v>95</v>
      </c>
      <c r="G115" s="52"/>
      <c r="H115" s="28"/>
      <c r="I115" s="52"/>
    </row>
    <row r="116" spans="1:9" ht="15.75" x14ac:dyDescent="0.25">
      <c r="A116" s="32" t="s">
        <v>222</v>
      </c>
      <c r="B116" s="47">
        <v>95785</v>
      </c>
      <c r="C116" s="29" t="s">
        <v>43</v>
      </c>
      <c r="D116" s="55">
        <v>0.25640000000000002</v>
      </c>
      <c r="E116" s="32" t="s">
        <v>9</v>
      </c>
      <c r="F116" s="38">
        <v>95</v>
      </c>
      <c r="G116" s="52"/>
      <c r="H116" s="28"/>
      <c r="I116" s="52"/>
    </row>
    <row r="117" spans="1:9" ht="15.75" x14ac:dyDescent="0.25">
      <c r="A117" s="32" t="s">
        <v>223</v>
      </c>
      <c r="B117" s="24">
        <v>91926</v>
      </c>
      <c r="C117" s="25" t="s">
        <v>224</v>
      </c>
      <c r="D117" s="55">
        <v>0.25640000000000002</v>
      </c>
      <c r="E117" s="32" t="s">
        <v>9</v>
      </c>
      <c r="F117" s="38">
        <v>200</v>
      </c>
      <c r="G117" s="52"/>
      <c r="H117" s="28"/>
      <c r="I117" s="52"/>
    </row>
    <row r="118" spans="1:9" ht="15.75" x14ac:dyDescent="0.25">
      <c r="A118" s="32" t="s">
        <v>225</v>
      </c>
      <c r="B118" s="24">
        <v>91933</v>
      </c>
      <c r="C118" s="25" t="s">
        <v>226</v>
      </c>
      <c r="D118" s="55">
        <v>0.25640000000000002</v>
      </c>
      <c r="E118" s="32" t="s">
        <v>9</v>
      </c>
      <c r="F118" s="38">
        <v>500</v>
      </c>
      <c r="G118" s="52"/>
      <c r="H118" s="28"/>
      <c r="I118" s="52"/>
    </row>
    <row r="119" spans="1:9" ht="31.5" x14ac:dyDescent="0.25">
      <c r="A119" s="32" t="s">
        <v>227</v>
      </c>
      <c r="B119" s="24">
        <v>92367</v>
      </c>
      <c r="C119" s="25" t="s">
        <v>215</v>
      </c>
      <c r="D119" s="55">
        <v>0.25640000000000002</v>
      </c>
      <c r="E119" s="32" t="s">
        <v>9</v>
      </c>
      <c r="F119" s="38">
        <v>100</v>
      </c>
      <c r="G119" s="52"/>
      <c r="H119" s="28"/>
      <c r="I119" s="52"/>
    </row>
    <row r="120" spans="1:9" ht="31.5" x14ac:dyDescent="0.25">
      <c r="A120" s="32" t="s">
        <v>228</v>
      </c>
      <c r="B120" s="24">
        <v>97498</v>
      </c>
      <c r="C120" s="25" t="s">
        <v>59</v>
      </c>
      <c r="D120" s="55">
        <v>0.25640000000000002</v>
      </c>
      <c r="E120" s="32" t="s">
        <v>9</v>
      </c>
      <c r="F120" s="38">
        <v>6</v>
      </c>
      <c r="G120" s="52"/>
      <c r="H120" s="28"/>
      <c r="I120" s="52"/>
    </row>
    <row r="121" spans="1:9" ht="31.5" x14ac:dyDescent="0.25">
      <c r="A121" s="32" t="s">
        <v>229</v>
      </c>
      <c r="B121" s="24">
        <v>92364</v>
      </c>
      <c r="C121" s="25" t="s">
        <v>230</v>
      </c>
      <c r="D121" s="55">
        <v>0.25640000000000002</v>
      </c>
      <c r="E121" s="32" t="s">
        <v>9</v>
      </c>
      <c r="F121" s="38">
        <v>0.25</v>
      </c>
      <c r="G121" s="52"/>
      <c r="H121" s="28"/>
      <c r="I121" s="52"/>
    </row>
    <row r="122" spans="1:9" ht="31.5" x14ac:dyDescent="0.25">
      <c r="A122" s="32" t="s">
        <v>231</v>
      </c>
      <c r="B122" s="24">
        <v>92656</v>
      </c>
      <c r="C122" s="25" t="s">
        <v>58</v>
      </c>
      <c r="D122" s="55">
        <v>0.25640000000000002</v>
      </c>
      <c r="E122" s="32" t="s">
        <v>9</v>
      </c>
      <c r="F122" s="38">
        <v>25</v>
      </c>
      <c r="G122" s="52"/>
      <c r="H122" s="28"/>
      <c r="I122" s="52"/>
    </row>
    <row r="123" spans="1:9" ht="15.75" x14ac:dyDescent="0.25">
      <c r="A123" s="32" t="s">
        <v>232</v>
      </c>
      <c r="B123" s="78">
        <v>5501710</v>
      </c>
      <c r="C123" s="25" t="s">
        <v>26</v>
      </c>
      <c r="D123" s="55">
        <v>0.25640000000000002</v>
      </c>
      <c r="E123" s="32" t="s">
        <v>13</v>
      </c>
      <c r="F123" s="81">
        <v>22</v>
      </c>
      <c r="G123" s="27"/>
      <c r="H123" s="52"/>
      <c r="I123" s="52"/>
    </row>
    <row r="124" spans="1:9" ht="15.75" x14ac:dyDescent="0.25">
      <c r="A124" s="32" t="s">
        <v>233</v>
      </c>
      <c r="B124" s="78">
        <v>5502978</v>
      </c>
      <c r="C124" s="25" t="s">
        <v>25</v>
      </c>
      <c r="D124" s="55">
        <v>0.25640000000000002</v>
      </c>
      <c r="E124" s="32" t="s">
        <v>13</v>
      </c>
      <c r="F124" s="81">
        <v>11</v>
      </c>
      <c r="G124" s="27"/>
      <c r="H124" s="52"/>
      <c r="I124" s="52"/>
    </row>
    <row r="125" spans="1:9" ht="31.5" x14ac:dyDescent="0.25">
      <c r="A125" s="32" t="s">
        <v>234</v>
      </c>
      <c r="B125" s="24">
        <v>97904</v>
      </c>
      <c r="C125" s="25" t="s">
        <v>63</v>
      </c>
      <c r="D125" s="55">
        <v>0.25640000000000002</v>
      </c>
      <c r="E125" s="32" t="s">
        <v>112</v>
      </c>
      <c r="F125" s="38">
        <v>1</v>
      </c>
      <c r="G125" s="52"/>
      <c r="H125" s="28"/>
      <c r="I125" s="52"/>
    </row>
    <row r="126" spans="1:9" ht="15.75" x14ac:dyDescent="0.25">
      <c r="A126" s="32" t="s">
        <v>235</v>
      </c>
      <c r="B126" s="24">
        <v>21090</v>
      </c>
      <c r="C126" s="25" t="s">
        <v>156</v>
      </c>
      <c r="D126" s="55">
        <v>0.25640000000000002</v>
      </c>
      <c r="E126" s="32" t="s">
        <v>143</v>
      </c>
      <c r="F126" s="38">
        <v>1</v>
      </c>
      <c r="G126" s="52"/>
      <c r="H126" s="28"/>
      <c r="I126" s="52"/>
    </row>
    <row r="127" spans="1:9" ht="15.75" x14ac:dyDescent="0.25">
      <c r="A127" s="32" t="s">
        <v>236</v>
      </c>
      <c r="B127" s="24">
        <v>99624</v>
      </c>
      <c r="C127" s="25" t="s">
        <v>216</v>
      </c>
      <c r="D127" s="55">
        <v>0.25640000000000002</v>
      </c>
      <c r="E127" s="32" t="s">
        <v>112</v>
      </c>
      <c r="F127" s="38">
        <v>2</v>
      </c>
      <c r="G127" s="52"/>
      <c r="H127" s="28"/>
      <c r="I127" s="52"/>
    </row>
    <row r="128" spans="1:9" ht="31.5" x14ac:dyDescent="0.25">
      <c r="A128" s="32" t="s">
        <v>237</v>
      </c>
      <c r="B128" s="24">
        <v>99625</v>
      </c>
      <c r="C128" s="35" t="s">
        <v>250</v>
      </c>
      <c r="D128" s="55">
        <v>0.25640000000000002</v>
      </c>
      <c r="E128" s="32" t="s">
        <v>112</v>
      </c>
      <c r="F128" s="38">
        <v>1</v>
      </c>
      <c r="G128" s="52"/>
      <c r="H128" s="28"/>
      <c r="I128" s="52"/>
    </row>
    <row r="129" spans="1:9" ht="15.75" x14ac:dyDescent="0.25">
      <c r="A129" s="32" t="s">
        <v>238</v>
      </c>
      <c r="B129" s="24">
        <v>99620</v>
      </c>
      <c r="C129" s="25" t="s">
        <v>239</v>
      </c>
      <c r="D129" s="55">
        <v>0.25640000000000002</v>
      </c>
      <c r="E129" s="32" t="s">
        <v>112</v>
      </c>
      <c r="F129" s="38">
        <v>1</v>
      </c>
      <c r="G129" s="52"/>
      <c r="H129" s="28"/>
      <c r="I129" s="52"/>
    </row>
    <row r="130" spans="1:9" ht="31.5" x14ac:dyDescent="0.25">
      <c r="A130" s="32" t="s">
        <v>240</v>
      </c>
      <c r="B130" s="24">
        <v>92896</v>
      </c>
      <c r="C130" s="25" t="s">
        <v>62</v>
      </c>
      <c r="D130" s="55">
        <v>0.25640000000000002</v>
      </c>
      <c r="E130" s="32" t="s">
        <v>112</v>
      </c>
      <c r="F130" s="38">
        <v>1</v>
      </c>
      <c r="G130" s="52"/>
      <c r="H130" s="28"/>
      <c r="I130" s="52"/>
    </row>
    <row r="131" spans="1:9" ht="31.5" x14ac:dyDescent="0.25">
      <c r="A131" s="32" t="s">
        <v>241</v>
      </c>
      <c r="B131" s="24">
        <v>92892</v>
      </c>
      <c r="C131" s="25" t="s">
        <v>60</v>
      </c>
      <c r="D131" s="55">
        <v>0.25640000000000002</v>
      </c>
      <c r="E131" s="32" t="s">
        <v>112</v>
      </c>
      <c r="F131" s="38">
        <v>1</v>
      </c>
      <c r="G131" s="52"/>
      <c r="H131" s="28"/>
      <c r="I131" s="52"/>
    </row>
    <row r="132" spans="1:9" ht="31.5" x14ac:dyDescent="0.25">
      <c r="A132" s="32" t="s">
        <v>242</v>
      </c>
      <c r="B132" s="24">
        <v>92893</v>
      </c>
      <c r="C132" s="25" t="s">
        <v>61</v>
      </c>
      <c r="D132" s="55">
        <v>0.25640000000000002</v>
      </c>
      <c r="E132" s="32" t="s">
        <v>112</v>
      </c>
      <c r="F132" s="38">
        <v>1</v>
      </c>
      <c r="G132" s="52"/>
      <c r="H132" s="28"/>
      <c r="I132" s="52"/>
    </row>
    <row r="133" spans="1:9" ht="31.5" x14ac:dyDescent="0.25">
      <c r="A133" s="32" t="s">
        <v>243</v>
      </c>
      <c r="B133" s="24">
        <v>94499</v>
      </c>
      <c r="C133" s="25" t="s">
        <v>244</v>
      </c>
      <c r="D133" s="55">
        <v>0.25640000000000002</v>
      </c>
      <c r="E133" s="32" t="s">
        <v>112</v>
      </c>
      <c r="F133" s="38">
        <v>2</v>
      </c>
      <c r="G133" s="52"/>
      <c r="H133" s="28"/>
      <c r="I133" s="52"/>
    </row>
    <row r="134" spans="1:9" ht="31.5" x14ac:dyDescent="0.25">
      <c r="A134" s="32" t="s">
        <v>245</v>
      </c>
      <c r="B134" s="24">
        <v>94500</v>
      </c>
      <c r="C134" s="25" t="s">
        <v>246</v>
      </c>
      <c r="D134" s="55">
        <v>0.25640000000000002</v>
      </c>
      <c r="E134" s="32" t="s">
        <v>112</v>
      </c>
      <c r="F134" s="38">
        <v>2</v>
      </c>
      <c r="G134" s="52"/>
      <c r="H134" s="28"/>
      <c r="I134" s="52"/>
    </row>
    <row r="135" spans="1:9" ht="31.5" x14ac:dyDescent="0.25">
      <c r="A135" s="32" t="s">
        <v>247</v>
      </c>
      <c r="B135" s="24">
        <v>7107376</v>
      </c>
      <c r="C135" s="25" t="s">
        <v>31</v>
      </c>
      <c r="D135" s="55">
        <v>0.25640000000000002</v>
      </c>
      <c r="E135" s="32" t="s">
        <v>112</v>
      </c>
      <c r="F135" s="38">
        <v>1</v>
      </c>
      <c r="G135" s="27"/>
      <c r="H135" s="52"/>
      <c r="I135" s="52"/>
    </row>
    <row r="136" spans="1:9" ht="15.75" x14ac:dyDescent="0.25">
      <c r="A136" s="32" t="s">
        <v>248</v>
      </c>
      <c r="B136" s="24">
        <v>102118</v>
      </c>
      <c r="C136" s="25" t="s">
        <v>70</v>
      </c>
      <c r="D136" s="55">
        <v>0.25640000000000002</v>
      </c>
      <c r="E136" s="32" t="s">
        <v>112</v>
      </c>
      <c r="F136" s="38">
        <v>2</v>
      </c>
      <c r="G136" s="52"/>
      <c r="H136" s="28"/>
      <c r="I136" s="52"/>
    </row>
    <row r="137" spans="1:9" ht="15.75" x14ac:dyDescent="0.25">
      <c r="A137" s="32" t="s">
        <v>249</v>
      </c>
      <c r="B137" s="24">
        <v>101916</v>
      </c>
      <c r="C137" s="25" t="s">
        <v>50</v>
      </c>
      <c r="D137" s="55">
        <v>0.25640000000000002</v>
      </c>
      <c r="E137" s="32" t="s">
        <v>112</v>
      </c>
      <c r="F137" s="38">
        <v>1</v>
      </c>
      <c r="G137" s="52"/>
      <c r="H137" s="28"/>
      <c r="I137" s="52"/>
    </row>
    <row r="138" spans="1:9" ht="15.75" x14ac:dyDescent="0.25">
      <c r="A138" s="98" t="s">
        <v>107</v>
      </c>
      <c r="B138" s="98"/>
      <c r="C138" s="98"/>
      <c r="D138" s="98"/>
      <c r="E138" s="98"/>
      <c r="F138" s="98"/>
      <c r="G138" s="98"/>
      <c r="H138" s="98"/>
      <c r="I138" s="57"/>
    </row>
    <row r="139" spans="1:9" x14ac:dyDescent="0.25">
      <c r="A139" s="88" t="s">
        <v>264</v>
      </c>
      <c r="B139" s="88"/>
      <c r="C139" s="88"/>
      <c r="D139" s="88"/>
      <c r="E139" s="88"/>
      <c r="F139" s="88"/>
      <c r="G139" s="88"/>
      <c r="H139" s="88"/>
      <c r="I139" s="88" t="s">
        <v>96</v>
      </c>
    </row>
    <row r="140" spans="1:9" x14ac:dyDescent="0.25">
      <c r="A140" s="88"/>
      <c r="B140" s="88"/>
      <c r="C140" s="88"/>
      <c r="D140" s="88"/>
      <c r="E140" s="88"/>
      <c r="F140" s="88"/>
      <c r="G140" s="88"/>
      <c r="H140" s="88"/>
      <c r="I140" s="88"/>
    </row>
    <row r="141" spans="1:9" ht="24" x14ac:dyDescent="0.25">
      <c r="A141" s="31" t="s">
        <v>97</v>
      </c>
      <c r="B141" s="31" t="s">
        <v>0</v>
      </c>
      <c r="C141" s="31" t="s">
        <v>8</v>
      </c>
      <c r="D141" s="31" t="s">
        <v>104</v>
      </c>
      <c r="E141" s="31" t="s">
        <v>98</v>
      </c>
      <c r="F141" s="31" t="s">
        <v>99</v>
      </c>
      <c r="G141" s="21" t="s">
        <v>458</v>
      </c>
      <c r="H141" s="22" t="s">
        <v>460</v>
      </c>
      <c r="I141" s="31" t="s">
        <v>459</v>
      </c>
    </row>
    <row r="142" spans="1:9" ht="15.75" x14ac:dyDescent="0.25">
      <c r="A142" s="32" t="s">
        <v>251</v>
      </c>
      <c r="B142" s="27">
        <v>11839</v>
      </c>
      <c r="C142" s="25" t="s">
        <v>78</v>
      </c>
      <c r="D142" s="55">
        <v>0.25640000000000002</v>
      </c>
      <c r="E142" s="32" t="s">
        <v>143</v>
      </c>
      <c r="F142" s="38">
        <v>20</v>
      </c>
      <c r="G142" s="52"/>
      <c r="H142" s="28"/>
      <c r="I142" s="52"/>
    </row>
    <row r="143" spans="1:9" ht="15.75" x14ac:dyDescent="0.25">
      <c r="A143" s="32" t="s">
        <v>252</v>
      </c>
      <c r="B143" s="27">
        <v>1588</v>
      </c>
      <c r="C143" s="25" t="s">
        <v>79</v>
      </c>
      <c r="D143" s="55">
        <v>0.25640000000000002</v>
      </c>
      <c r="E143" s="32" t="s">
        <v>143</v>
      </c>
      <c r="F143" s="38">
        <v>20</v>
      </c>
      <c r="G143" s="52"/>
      <c r="H143" s="28"/>
      <c r="I143" s="52"/>
    </row>
    <row r="144" spans="1:9" ht="31.5" x14ac:dyDescent="0.25">
      <c r="A144" s="32" t="s">
        <v>253</v>
      </c>
      <c r="B144" s="24">
        <v>96973</v>
      </c>
      <c r="C144" s="35" t="s">
        <v>261</v>
      </c>
      <c r="D144" s="55">
        <v>0.25640000000000002</v>
      </c>
      <c r="E144" s="32" t="s">
        <v>9</v>
      </c>
      <c r="F144" s="38">
        <v>402</v>
      </c>
      <c r="G144" s="52"/>
      <c r="H144" s="28"/>
      <c r="I144" s="52"/>
    </row>
    <row r="145" spans="1:9" ht="31.5" x14ac:dyDescent="0.25">
      <c r="A145" s="32" t="s">
        <v>254</v>
      </c>
      <c r="B145" s="24">
        <v>96977</v>
      </c>
      <c r="C145" s="35" t="s">
        <v>262</v>
      </c>
      <c r="D145" s="55">
        <v>0.25640000000000002</v>
      </c>
      <c r="E145" s="32" t="s">
        <v>9</v>
      </c>
      <c r="F145" s="38">
        <v>300</v>
      </c>
      <c r="G145" s="52"/>
      <c r="H145" s="28"/>
      <c r="I145" s="52"/>
    </row>
    <row r="146" spans="1:9" ht="15.75" x14ac:dyDescent="0.25">
      <c r="A146" s="32" t="s">
        <v>255</v>
      </c>
      <c r="B146" s="24">
        <v>96985</v>
      </c>
      <c r="C146" s="25" t="s">
        <v>256</v>
      </c>
      <c r="D146" s="55">
        <v>0.25640000000000002</v>
      </c>
      <c r="E146" s="32" t="s">
        <v>143</v>
      </c>
      <c r="F146" s="38">
        <v>8</v>
      </c>
      <c r="G146" s="52"/>
      <c r="H146" s="28"/>
      <c r="I146" s="52"/>
    </row>
    <row r="147" spans="1:9" ht="15.75" x14ac:dyDescent="0.25">
      <c r="A147" s="32" t="s">
        <v>257</v>
      </c>
      <c r="B147" s="24">
        <v>97892</v>
      </c>
      <c r="C147" s="25" t="s">
        <v>45</v>
      </c>
      <c r="D147" s="55">
        <v>0.25640000000000002</v>
      </c>
      <c r="E147" s="32" t="s">
        <v>143</v>
      </c>
      <c r="F147" s="38">
        <v>4</v>
      </c>
      <c r="G147" s="52"/>
      <c r="H147" s="28"/>
      <c r="I147" s="52"/>
    </row>
    <row r="148" spans="1:9" ht="31.5" x14ac:dyDescent="0.25">
      <c r="A148" s="32" t="s">
        <v>258</v>
      </c>
      <c r="B148" s="24">
        <v>98111</v>
      </c>
      <c r="C148" s="35" t="s">
        <v>263</v>
      </c>
      <c r="D148" s="55">
        <v>0.25640000000000002</v>
      </c>
      <c r="E148" s="32" t="s">
        <v>143</v>
      </c>
      <c r="F148" s="38">
        <v>8</v>
      </c>
      <c r="G148" s="52"/>
      <c r="H148" s="28"/>
      <c r="I148" s="52"/>
    </row>
    <row r="149" spans="1:9" ht="15.75" x14ac:dyDescent="0.25">
      <c r="A149" s="32" t="s">
        <v>259</v>
      </c>
      <c r="B149" s="78">
        <v>5501710</v>
      </c>
      <c r="C149" s="25" t="s">
        <v>26</v>
      </c>
      <c r="D149" s="55">
        <v>0.25640000000000002</v>
      </c>
      <c r="E149" s="32" t="s">
        <v>13</v>
      </c>
      <c r="F149" s="81">
        <v>30</v>
      </c>
      <c r="G149" s="28"/>
      <c r="H149" s="52"/>
      <c r="I149" s="52"/>
    </row>
    <row r="150" spans="1:9" ht="15.75" x14ac:dyDescent="0.25">
      <c r="A150" s="32" t="s">
        <v>260</v>
      </c>
      <c r="B150" s="78">
        <v>5502978</v>
      </c>
      <c r="C150" s="25" t="s">
        <v>25</v>
      </c>
      <c r="D150" s="55">
        <v>0.25640000000000002</v>
      </c>
      <c r="E150" s="32" t="s">
        <v>13</v>
      </c>
      <c r="F150" s="81">
        <v>15</v>
      </c>
      <c r="G150" s="28"/>
      <c r="H150" s="52"/>
      <c r="I150" s="52"/>
    </row>
    <row r="151" spans="1:9" ht="15.75" x14ac:dyDescent="0.25">
      <c r="A151" s="98" t="s">
        <v>107</v>
      </c>
      <c r="B151" s="98"/>
      <c r="C151" s="98"/>
      <c r="D151" s="98"/>
      <c r="E151" s="98"/>
      <c r="F151" s="98"/>
      <c r="G151" s="98"/>
      <c r="H151" s="98"/>
      <c r="I151" s="57"/>
    </row>
    <row r="152" spans="1:9" x14ac:dyDescent="0.25">
      <c r="A152" s="88" t="s">
        <v>265</v>
      </c>
      <c r="B152" s="88"/>
      <c r="C152" s="88"/>
      <c r="D152" s="88"/>
      <c r="E152" s="88"/>
      <c r="F152" s="88"/>
      <c r="G152" s="88"/>
      <c r="H152" s="88"/>
      <c r="I152" s="88" t="s">
        <v>96</v>
      </c>
    </row>
    <row r="153" spans="1:9" x14ac:dyDescent="0.25">
      <c r="A153" s="88"/>
      <c r="B153" s="88"/>
      <c r="C153" s="88"/>
      <c r="D153" s="88"/>
      <c r="E153" s="88"/>
      <c r="F153" s="88"/>
      <c r="G153" s="88"/>
      <c r="H153" s="88"/>
      <c r="I153" s="88"/>
    </row>
    <row r="154" spans="1:9" ht="24" x14ac:dyDescent="0.25">
      <c r="A154" s="31" t="s">
        <v>97</v>
      </c>
      <c r="B154" s="31" t="s">
        <v>0</v>
      </c>
      <c r="C154" s="31" t="s">
        <v>8</v>
      </c>
      <c r="D154" s="31" t="s">
        <v>104</v>
      </c>
      <c r="E154" s="31" t="s">
        <v>98</v>
      </c>
      <c r="F154" s="31" t="s">
        <v>99</v>
      </c>
      <c r="G154" s="21" t="s">
        <v>458</v>
      </c>
      <c r="H154" s="22" t="s">
        <v>460</v>
      </c>
      <c r="I154" s="31" t="s">
        <v>459</v>
      </c>
    </row>
    <row r="155" spans="1:9" ht="31.5" x14ac:dyDescent="0.25">
      <c r="A155" s="32" t="s">
        <v>266</v>
      </c>
      <c r="B155" s="24">
        <v>92023</v>
      </c>
      <c r="C155" s="35" t="s">
        <v>300</v>
      </c>
      <c r="D155" s="55">
        <v>0.25640000000000002</v>
      </c>
      <c r="E155" s="32" t="s">
        <v>143</v>
      </c>
      <c r="F155" s="38">
        <v>15</v>
      </c>
      <c r="G155" s="52"/>
      <c r="H155" s="28"/>
      <c r="I155" s="52"/>
    </row>
    <row r="156" spans="1:9" ht="15.75" x14ac:dyDescent="0.25">
      <c r="A156" s="32" t="s">
        <v>267</v>
      </c>
      <c r="B156" s="24">
        <v>92005</v>
      </c>
      <c r="C156" s="25" t="s">
        <v>268</v>
      </c>
      <c r="D156" s="55">
        <v>0.25640000000000002</v>
      </c>
      <c r="E156" s="32" t="s">
        <v>143</v>
      </c>
      <c r="F156" s="38">
        <v>10</v>
      </c>
      <c r="G156" s="52"/>
      <c r="H156" s="28"/>
      <c r="I156" s="52"/>
    </row>
    <row r="157" spans="1:9" ht="15.75" x14ac:dyDescent="0.25">
      <c r="A157" s="32" t="s">
        <v>269</v>
      </c>
      <c r="B157" s="24">
        <v>92009</v>
      </c>
      <c r="C157" s="25" t="s">
        <v>270</v>
      </c>
      <c r="D157" s="55">
        <v>0.25640000000000002</v>
      </c>
      <c r="E157" s="32" t="s">
        <v>143</v>
      </c>
      <c r="F157" s="38">
        <v>40</v>
      </c>
      <c r="G157" s="52"/>
      <c r="H157" s="28"/>
      <c r="I157" s="52"/>
    </row>
    <row r="158" spans="1:9" ht="15.75" x14ac:dyDescent="0.25">
      <c r="A158" s="32" t="s">
        <v>271</v>
      </c>
      <c r="B158" s="24">
        <v>91993</v>
      </c>
      <c r="C158" s="25" t="s">
        <v>272</v>
      </c>
      <c r="D158" s="55">
        <v>0.25640000000000002</v>
      </c>
      <c r="E158" s="32" t="s">
        <v>143</v>
      </c>
      <c r="F158" s="38">
        <v>6</v>
      </c>
      <c r="G158" s="52"/>
      <c r="H158" s="28"/>
      <c r="I158" s="52"/>
    </row>
    <row r="159" spans="1:9" ht="15.75" x14ac:dyDescent="0.25">
      <c r="A159" s="32" t="s">
        <v>273</v>
      </c>
      <c r="B159" s="24">
        <v>91953</v>
      </c>
      <c r="C159" s="25" t="s">
        <v>274</v>
      </c>
      <c r="D159" s="55">
        <v>0.25640000000000002</v>
      </c>
      <c r="E159" s="32" t="s">
        <v>143</v>
      </c>
      <c r="F159" s="38">
        <v>15</v>
      </c>
      <c r="G159" s="52"/>
      <c r="H159" s="28"/>
      <c r="I159" s="52"/>
    </row>
    <row r="160" spans="1:9" ht="15.75" x14ac:dyDescent="0.25">
      <c r="A160" s="32" t="s">
        <v>275</v>
      </c>
      <c r="B160" s="24">
        <v>101938</v>
      </c>
      <c r="C160" s="25" t="s">
        <v>276</v>
      </c>
      <c r="D160" s="55">
        <v>0.25640000000000002</v>
      </c>
      <c r="E160" s="32" t="s">
        <v>143</v>
      </c>
      <c r="F160" s="38">
        <v>10</v>
      </c>
      <c r="G160" s="52"/>
      <c r="H160" s="28"/>
      <c r="I160" s="52"/>
    </row>
    <row r="161" spans="1:9" ht="31.5" x14ac:dyDescent="0.25">
      <c r="A161" s="32" t="s">
        <v>277</v>
      </c>
      <c r="B161" s="24">
        <v>101883</v>
      </c>
      <c r="C161" s="25" t="s">
        <v>46</v>
      </c>
      <c r="D161" s="55">
        <v>0.25640000000000002</v>
      </c>
      <c r="E161" s="32" t="s">
        <v>143</v>
      </c>
      <c r="F161" s="38">
        <v>15</v>
      </c>
      <c r="G161" s="52"/>
      <c r="H161" s="28"/>
      <c r="I161" s="52"/>
    </row>
    <row r="162" spans="1:9" ht="31.5" x14ac:dyDescent="0.25">
      <c r="A162" s="32" t="s">
        <v>278</v>
      </c>
      <c r="B162" s="47">
        <v>97584</v>
      </c>
      <c r="C162" s="29" t="s">
        <v>47</v>
      </c>
      <c r="D162" s="55">
        <v>0.25640000000000002</v>
      </c>
      <c r="E162" s="32" t="s">
        <v>143</v>
      </c>
      <c r="F162" s="38">
        <v>50</v>
      </c>
      <c r="G162" s="52"/>
      <c r="H162" s="28"/>
      <c r="I162" s="52"/>
    </row>
    <row r="163" spans="1:9" ht="15.75" x14ac:dyDescent="0.25">
      <c r="A163" s="32" t="s">
        <v>279</v>
      </c>
      <c r="B163" s="32" t="s">
        <v>280</v>
      </c>
      <c r="C163" s="25" t="s">
        <v>281</v>
      </c>
      <c r="D163" s="55">
        <v>0.25640000000000002</v>
      </c>
      <c r="E163" s="32" t="s">
        <v>143</v>
      </c>
      <c r="F163" s="38">
        <v>50</v>
      </c>
      <c r="G163" s="52"/>
      <c r="H163" s="28"/>
      <c r="I163" s="52"/>
    </row>
    <row r="164" spans="1:9" ht="15.75" x14ac:dyDescent="0.25">
      <c r="A164" s="32" t="s">
        <v>282</v>
      </c>
      <c r="B164" s="24">
        <v>5033</v>
      </c>
      <c r="C164" s="25" t="s">
        <v>283</v>
      </c>
      <c r="D164" s="55">
        <v>0.25640000000000002</v>
      </c>
      <c r="E164" s="32" t="s">
        <v>143</v>
      </c>
      <c r="F164" s="38">
        <v>2</v>
      </c>
      <c r="G164" s="52"/>
      <c r="H164" s="28"/>
      <c r="I164" s="52"/>
    </row>
    <row r="165" spans="1:9" ht="31.5" x14ac:dyDescent="0.25">
      <c r="A165" s="32" t="s">
        <v>284</v>
      </c>
      <c r="B165" s="24">
        <v>100600</v>
      </c>
      <c r="C165" s="25" t="s">
        <v>48</v>
      </c>
      <c r="D165" s="55">
        <v>0.25640000000000002</v>
      </c>
      <c r="E165" s="32" t="s">
        <v>143</v>
      </c>
      <c r="F165" s="38">
        <v>2</v>
      </c>
      <c r="G165" s="52"/>
      <c r="H165" s="28"/>
      <c r="I165" s="52"/>
    </row>
    <row r="166" spans="1:9" ht="15.75" x14ac:dyDescent="0.25">
      <c r="A166" s="32" t="s">
        <v>285</v>
      </c>
      <c r="B166" s="27">
        <v>42249</v>
      </c>
      <c r="C166" s="25" t="s">
        <v>76</v>
      </c>
      <c r="D166" s="55">
        <v>0.25640000000000002</v>
      </c>
      <c r="E166" s="32" t="s">
        <v>143</v>
      </c>
      <c r="F166" s="38">
        <v>12</v>
      </c>
      <c r="G166" s="52"/>
      <c r="H166" s="28"/>
      <c r="I166" s="52"/>
    </row>
    <row r="167" spans="1:9" ht="15.75" x14ac:dyDescent="0.25">
      <c r="A167" s="32" t="s">
        <v>286</v>
      </c>
      <c r="B167" s="24">
        <v>5915373</v>
      </c>
      <c r="C167" s="25" t="s">
        <v>27</v>
      </c>
      <c r="D167" s="55">
        <v>0.25640000000000002</v>
      </c>
      <c r="E167" s="32" t="s">
        <v>75</v>
      </c>
      <c r="F167" s="38">
        <v>2</v>
      </c>
      <c r="G167" s="27"/>
      <c r="H167" s="52"/>
      <c r="I167" s="52"/>
    </row>
    <row r="168" spans="1:9" ht="31.5" x14ac:dyDescent="0.25">
      <c r="A168" s="32" t="s">
        <v>287</v>
      </c>
      <c r="B168" s="24">
        <v>5914614</v>
      </c>
      <c r="C168" s="35" t="s">
        <v>141</v>
      </c>
      <c r="D168" s="55">
        <v>0.25640000000000002</v>
      </c>
      <c r="E168" s="32" t="s">
        <v>145</v>
      </c>
      <c r="F168" s="38">
        <v>15</v>
      </c>
      <c r="G168" s="27"/>
      <c r="H168" s="52"/>
      <c r="I168" s="52"/>
    </row>
    <row r="169" spans="1:9" ht="31.5" x14ac:dyDescent="0.25">
      <c r="A169" s="32" t="s">
        <v>288</v>
      </c>
      <c r="B169" s="24">
        <v>97599</v>
      </c>
      <c r="C169" s="35" t="s">
        <v>301</v>
      </c>
      <c r="D169" s="55">
        <v>0.25640000000000002</v>
      </c>
      <c r="E169" s="32" t="s">
        <v>143</v>
      </c>
      <c r="F169" s="38">
        <v>20</v>
      </c>
      <c r="G169" s="52"/>
      <c r="H169" s="28"/>
      <c r="I169" s="52"/>
    </row>
    <row r="170" spans="1:9" ht="31.5" x14ac:dyDescent="0.25">
      <c r="A170" s="32" t="s">
        <v>289</v>
      </c>
      <c r="B170" s="24">
        <v>91924</v>
      </c>
      <c r="C170" s="35" t="s">
        <v>302</v>
      </c>
      <c r="D170" s="55">
        <v>0.25640000000000002</v>
      </c>
      <c r="E170" s="32" t="s">
        <v>9</v>
      </c>
      <c r="F170" s="38">
        <v>330</v>
      </c>
      <c r="G170" s="52"/>
      <c r="H170" s="28"/>
      <c r="I170" s="52"/>
    </row>
    <row r="171" spans="1:9" ht="15.75" x14ac:dyDescent="0.25">
      <c r="A171" s="32" t="s">
        <v>290</v>
      </c>
      <c r="B171" s="24">
        <v>91926</v>
      </c>
      <c r="C171" s="25" t="s">
        <v>224</v>
      </c>
      <c r="D171" s="55">
        <v>0.25640000000000002</v>
      </c>
      <c r="E171" s="32" t="s">
        <v>9</v>
      </c>
      <c r="F171" s="38">
        <v>460</v>
      </c>
      <c r="G171" s="52"/>
      <c r="H171" s="28"/>
      <c r="I171" s="52"/>
    </row>
    <row r="172" spans="1:9" ht="15.75" x14ac:dyDescent="0.25">
      <c r="A172" s="32" t="s">
        <v>291</v>
      </c>
      <c r="B172" s="24">
        <v>91931</v>
      </c>
      <c r="C172" s="25" t="s">
        <v>292</v>
      </c>
      <c r="D172" s="55">
        <v>0.25640000000000002</v>
      </c>
      <c r="E172" s="32" t="s">
        <v>9</v>
      </c>
      <c r="F172" s="38">
        <v>420</v>
      </c>
      <c r="G172" s="52"/>
      <c r="H172" s="28"/>
      <c r="I172" s="52"/>
    </row>
    <row r="173" spans="1:9" ht="15.75" x14ac:dyDescent="0.25">
      <c r="A173" s="32" t="s">
        <v>293</v>
      </c>
      <c r="B173" s="24">
        <v>91933</v>
      </c>
      <c r="C173" s="25" t="s">
        <v>226</v>
      </c>
      <c r="D173" s="55">
        <v>0.25640000000000002</v>
      </c>
      <c r="E173" s="32" t="s">
        <v>9</v>
      </c>
      <c r="F173" s="38">
        <v>400</v>
      </c>
      <c r="G173" s="52"/>
      <c r="H173" s="28"/>
      <c r="I173" s="52"/>
    </row>
    <row r="174" spans="1:9" ht="31.5" x14ac:dyDescent="0.25">
      <c r="A174" s="32" t="s">
        <v>294</v>
      </c>
      <c r="B174" s="24">
        <v>93012</v>
      </c>
      <c r="C174" s="35" t="s">
        <v>303</v>
      </c>
      <c r="D174" s="55">
        <v>0.25640000000000002</v>
      </c>
      <c r="E174" s="32" t="s">
        <v>9</v>
      </c>
      <c r="F174" s="38">
        <v>100</v>
      </c>
      <c r="G174" s="52"/>
      <c r="H174" s="28"/>
      <c r="I174" s="52"/>
    </row>
    <row r="175" spans="1:9" ht="31.5" x14ac:dyDescent="0.25">
      <c r="A175" s="32" t="s">
        <v>295</v>
      </c>
      <c r="B175" s="47">
        <v>91855</v>
      </c>
      <c r="C175" s="29" t="s">
        <v>41</v>
      </c>
      <c r="D175" s="55">
        <v>0.25640000000000002</v>
      </c>
      <c r="E175" s="32" t="s">
        <v>9</v>
      </c>
      <c r="F175" s="38">
        <v>520</v>
      </c>
      <c r="G175" s="52"/>
      <c r="H175" s="28"/>
      <c r="I175" s="52"/>
    </row>
    <row r="176" spans="1:9" ht="15.75" x14ac:dyDescent="0.25">
      <c r="A176" s="32" t="s">
        <v>296</v>
      </c>
      <c r="B176" s="24">
        <v>91854</v>
      </c>
      <c r="C176" s="25" t="s">
        <v>297</v>
      </c>
      <c r="D176" s="55">
        <v>0.25640000000000002</v>
      </c>
      <c r="E176" s="32" t="s">
        <v>9</v>
      </c>
      <c r="F176" s="38">
        <v>150</v>
      </c>
      <c r="G176" s="52"/>
      <c r="H176" s="28"/>
      <c r="I176" s="52"/>
    </row>
    <row r="177" spans="1:9" ht="15.75" x14ac:dyDescent="0.25">
      <c r="A177" s="32" t="s">
        <v>298</v>
      </c>
      <c r="B177" s="78">
        <v>5501710</v>
      </c>
      <c r="C177" s="25" t="s">
        <v>26</v>
      </c>
      <c r="D177" s="55">
        <v>0.25640000000000002</v>
      </c>
      <c r="E177" s="32" t="s">
        <v>13</v>
      </c>
      <c r="F177" s="81">
        <v>35</v>
      </c>
      <c r="G177" s="28"/>
      <c r="H177" s="52"/>
      <c r="I177" s="52"/>
    </row>
    <row r="178" spans="1:9" ht="15.75" x14ac:dyDescent="0.25">
      <c r="A178" s="32" t="s">
        <v>299</v>
      </c>
      <c r="B178" s="78">
        <v>5502978</v>
      </c>
      <c r="C178" s="25" t="s">
        <v>25</v>
      </c>
      <c r="D178" s="55">
        <v>0.25640000000000002</v>
      </c>
      <c r="E178" s="32" t="s">
        <v>13</v>
      </c>
      <c r="F178" s="81">
        <v>18</v>
      </c>
      <c r="G178" s="28"/>
      <c r="H178" s="52"/>
      <c r="I178" s="52"/>
    </row>
    <row r="179" spans="1:9" ht="15.75" x14ac:dyDescent="0.25">
      <c r="A179" s="98" t="s">
        <v>107</v>
      </c>
      <c r="B179" s="98"/>
      <c r="C179" s="98"/>
      <c r="D179" s="98"/>
      <c r="E179" s="98"/>
      <c r="F179" s="98"/>
      <c r="G179" s="98"/>
      <c r="H179" s="98"/>
      <c r="I179" s="57"/>
    </row>
    <row r="180" spans="1:9" x14ac:dyDescent="0.25">
      <c r="A180" s="88" t="s">
        <v>304</v>
      </c>
      <c r="B180" s="88"/>
      <c r="C180" s="88"/>
      <c r="D180" s="88"/>
      <c r="E180" s="88"/>
      <c r="F180" s="88"/>
      <c r="G180" s="88"/>
      <c r="H180" s="88"/>
      <c r="I180" s="88" t="s">
        <v>96</v>
      </c>
    </row>
    <row r="181" spans="1:9" x14ac:dyDescent="0.25">
      <c r="A181" s="88"/>
      <c r="B181" s="88"/>
      <c r="C181" s="88"/>
      <c r="D181" s="88"/>
      <c r="E181" s="88"/>
      <c r="F181" s="88"/>
      <c r="G181" s="88"/>
      <c r="H181" s="88"/>
      <c r="I181" s="88"/>
    </row>
    <row r="182" spans="1:9" ht="24" x14ac:dyDescent="0.25">
      <c r="A182" s="31" t="s">
        <v>97</v>
      </c>
      <c r="B182" s="31" t="s">
        <v>0</v>
      </c>
      <c r="C182" s="31" t="s">
        <v>8</v>
      </c>
      <c r="D182" s="31" t="s">
        <v>104</v>
      </c>
      <c r="E182" s="31" t="s">
        <v>98</v>
      </c>
      <c r="F182" s="31" t="s">
        <v>99</v>
      </c>
      <c r="G182" s="21" t="s">
        <v>458</v>
      </c>
      <c r="H182" s="22" t="s">
        <v>460</v>
      </c>
      <c r="I182" s="31" t="s">
        <v>459</v>
      </c>
    </row>
    <row r="183" spans="1:9" ht="15.75" x14ac:dyDescent="0.25">
      <c r="A183" s="43" t="s">
        <v>305</v>
      </c>
      <c r="B183" s="40">
        <v>97888</v>
      </c>
      <c r="C183" s="42" t="s">
        <v>44</v>
      </c>
      <c r="D183" s="55">
        <v>0.25640000000000002</v>
      </c>
      <c r="E183" s="43" t="s">
        <v>112</v>
      </c>
      <c r="F183" s="38">
        <v>4</v>
      </c>
      <c r="G183" s="52"/>
      <c r="H183" s="45"/>
      <c r="I183" s="52"/>
    </row>
    <row r="184" spans="1:9" ht="31.5" x14ac:dyDescent="0.25">
      <c r="A184" s="43" t="s">
        <v>306</v>
      </c>
      <c r="B184" s="40">
        <v>98308</v>
      </c>
      <c r="C184" s="44" t="s">
        <v>314</v>
      </c>
      <c r="D184" s="55">
        <v>0.25640000000000002</v>
      </c>
      <c r="E184" s="43" t="s">
        <v>112</v>
      </c>
      <c r="F184" s="38">
        <v>20</v>
      </c>
      <c r="G184" s="52"/>
      <c r="H184" s="45"/>
      <c r="I184" s="52"/>
    </row>
    <row r="185" spans="1:9" ht="31.5" x14ac:dyDescent="0.25">
      <c r="A185" s="43" t="s">
        <v>307</v>
      </c>
      <c r="B185" s="40">
        <v>100560</v>
      </c>
      <c r="C185" s="42" t="s">
        <v>51</v>
      </c>
      <c r="D185" s="55">
        <v>0.25640000000000002</v>
      </c>
      <c r="E185" s="43" t="s">
        <v>112</v>
      </c>
      <c r="F185" s="38">
        <v>3</v>
      </c>
      <c r="G185" s="52"/>
      <c r="H185" s="45"/>
      <c r="I185" s="52"/>
    </row>
    <row r="186" spans="1:9" ht="15.75" x14ac:dyDescent="0.25">
      <c r="A186" s="43" t="s">
        <v>308</v>
      </c>
      <c r="B186" s="40">
        <v>91867</v>
      </c>
      <c r="C186" s="42" t="s">
        <v>309</v>
      </c>
      <c r="D186" s="55">
        <v>0.25640000000000002</v>
      </c>
      <c r="E186" s="43" t="s">
        <v>9</v>
      </c>
      <c r="F186" s="38">
        <v>55</v>
      </c>
      <c r="G186" s="52"/>
      <c r="H186" s="45"/>
      <c r="I186" s="52"/>
    </row>
    <row r="187" spans="1:9" ht="31.5" x14ac:dyDescent="0.25">
      <c r="A187" s="43" t="s">
        <v>310</v>
      </c>
      <c r="B187" s="40">
        <v>93010</v>
      </c>
      <c r="C187" s="44" t="s">
        <v>315</v>
      </c>
      <c r="D187" s="55">
        <v>0.25640000000000002</v>
      </c>
      <c r="E187" s="43" t="s">
        <v>9</v>
      </c>
      <c r="F187" s="38">
        <v>120</v>
      </c>
      <c r="G187" s="52"/>
      <c r="H187" s="45"/>
      <c r="I187" s="52"/>
    </row>
    <row r="188" spans="1:9" ht="31.5" x14ac:dyDescent="0.25">
      <c r="A188" s="43" t="s">
        <v>311</v>
      </c>
      <c r="B188" s="40">
        <v>98262</v>
      </c>
      <c r="C188" s="44" t="s">
        <v>316</v>
      </c>
      <c r="D188" s="55">
        <v>0.25640000000000002</v>
      </c>
      <c r="E188" s="43" t="s">
        <v>9</v>
      </c>
      <c r="F188" s="38">
        <v>180</v>
      </c>
      <c r="G188" s="52"/>
      <c r="H188" s="45"/>
      <c r="I188" s="52"/>
    </row>
    <row r="189" spans="1:9" ht="15.75" x14ac:dyDescent="0.25">
      <c r="A189" s="43" t="s">
        <v>312</v>
      </c>
      <c r="B189" s="78">
        <v>5501710</v>
      </c>
      <c r="C189" s="42" t="s">
        <v>26</v>
      </c>
      <c r="D189" s="55">
        <v>0.25640000000000002</v>
      </c>
      <c r="E189" s="43" t="s">
        <v>13</v>
      </c>
      <c r="F189" s="81">
        <v>30</v>
      </c>
      <c r="G189" s="45"/>
      <c r="H189" s="52"/>
      <c r="I189" s="52"/>
    </row>
    <row r="190" spans="1:9" ht="15.75" x14ac:dyDescent="0.25">
      <c r="A190" s="43" t="s">
        <v>313</v>
      </c>
      <c r="B190" s="78">
        <v>5502978</v>
      </c>
      <c r="C190" s="42" t="s">
        <v>25</v>
      </c>
      <c r="D190" s="55">
        <v>0.25640000000000002</v>
      </c>
      <c r="E190" s="43" t="s">
        <v>13</v>
      </c>
      <c r="F190" s="81">
        <v>15</v>
      </c>
      <c r="G190" s="45"/>
      <c r="H190" s="52"/>
      <c r="I190" s="52"/>
    </row>
    <row r="191" spans="1:9" ht="15.75" x14ac:dyDescent="0.25">
      <c r="A191" s="98" t="s">
        <v>107</v>
      </c>
      <c r="B191" s="98"/>
      <c r="C191" s="98"/>
      <c r="D191" s="98"/>
      <c r="E191" s="98"/>
      <c r="F191" s="98"/>
      <c r="G191" s="98"/>
      <c r="H191" s="98"/>
      <c r="I191" s="57"/>
    </row>
    <row r="192" spans="1:9" x14ac:dyDescent="0.25">
      <c r="A192" s="88" t="s">
        <v>317</v>
      </c>
      <c r="B192" s="88"/>
      <c r="C192" s="88"/>
      <c r="D192" s="88"/>
      <c r="E192" s="88"/>
      <c r="F192" s="88"/>
      <c r="G192" s="88"/>
      <c r="H192" s="88"/>
      <c r="I192" s="88" t="s">
        <v>96</v>
      </c>
    </row>
    <row r="193" spans="1:9" x14ac:dyDescent="0.25">
      <c r="A193" s="88"/>
      <c r="B193" s="88"/>
      <c r="C193" s="88"/>
      <c r="D193" s="88"/>
      <c r="E193" s="88"/>
      <c r="F193" s="88"/>
      <c r="G193" s="88"/>
      <c r="H193" s="88"/>
      <c r="I193" s="88"/>
    </row>
    <row r="194" spans="1:9" ht="24" x14ac:dyDescent="0.25">
      <c r="A194" s="31" t="s">
        <v>97</v>
      </c>
      <c r="B194" s="31" t="s">
        <v>0</v>
      </c>
      <c r="C194" s="31" t="s">
        <v>8</v>
      </c>
      <c r="D194" s="31" t="s">
        <v>104</v>
      </c>
      <c r="E194" s="31" t="s">
        <v>98</v>
      </c>
      <c r="F194" s="31" t="s">
        <v>99</v>
      </c>
      <c r="G194" s="21" t="s">
        <v>458</v>
      </c>
      <c r="H194" s="22" t="s">
        <v>460</v>
      </c>
      <c r="I194" s="31" t="s">
        <v>459</v>
      </c>
    </row>
    <row r="195" spans="1:9" ht="15.75" x14ac:dyDescent="0.25">
      <c r="A195" s="32" t="s">
        <v>318</v>
      </c>
      <c r="B195" s="24">
        <v>4011520</v>
      </c>
      <c r="C195" s="25" t="s">
        <v>21</v>
      </c>
      <c r="D195" s="55">
        <v>0.25640000000000002</v>
      </c>
      <c r="E195" s="32" t="s">
        <v>13</v>
      </c>
      <c r="F195" s="38">
        <v>451</v>
      </c>
      <c r="G195" s="28"/>
      <c r="H195" s="52"/>
      <c r="I195" s="52"/>
    </row>
    <row r="196" spans="1:9" ht="15.75" x14ac:dyDescent="0.25">
      <c r="A196" s="32" t="s">
        <v>319</v>
      </c>
      <c r="B196" s="41">
        <v>408067</v>
      </c>
      <c r="C196" s="25" t="s">
        <v>320</v>
      </c>
      <c r="D196" s="55">
        <v>0.25640000000000002</v>
      </c>
      <c r="E196" s="32" t="s">
        <v>151</v>
      </c>
      <c r="F196" s="38">
        <v>5200</v>
      </c>
      <c r="G196" s="28"/>
      <c r="H196" s="52"/>
      <c r="I196" s="52"/>
    </row>
    <row r="197" spans="1:9" ht="15.75" x14ac:dyDescent="0.25">
      <c r="A197" s="32" t="s">
        <v>321</v>
      </c>
      <c r="B197" s="24">
        <v>5914479</v>
      </c>
      <c r="C197" s="25" t="s">
        <v>322</v>
      </c>
      <c r="D197" s="55">
        <v>0.25640000000000002</v>
      </c>
      <c r="E197" s="32" t="s">
        <v>28</v>
      </c>
      <c r="F197" s="38">
        <v>8000</v>
      </c>
      <c r="G197" s="28"/>
      <c r="H197" s="52"/>
      <c r="I197" s="52"/>
    </row>
    <row r="198" spans="1:9" ht="15.75" x14ac:dyDescent="0.25">
      <c r="A198" s="32" t="s">
        <v>323</v>
      </c>
      <c r="B198" s="24">
        <v>5914479</v>
      </c>
      <c r="C198" s="25" t="s">
        <v>324</v>
      </c>
      <c r="D198" s="55">
        <v>0.25640000000000002</v>
      </c>
      <c r="E198" s="32" t="s">
        <v>28</v>
      </c>
      <c r="F198" s="38">
        <v>800</v>
      </c>
      <c r="G198" s="28"/>
      <c r="H198" s="52"/>
      <c r="I198" s="52"/>
    </row>
    <row r="199" spans="1:9" ht="15.75" x14ac:dyDescent="0.25">
      <c r="A199" s="32" t="s">
        <v>325</v>
      </c>
      <c r="B199" s="24">
        <v>4011276</v>
      </c>
      <c r="C199" s="25" t="s">
        <v>326</v>
      </c>
      <c r="D199" s="55">
        <v>0.25640000000000002</v>
      </c>
      <c r="E199" s="32" t="s">
        <v>13</v>
      </c>
      <c r="F199" s="38">
        <v>72</v>
      </c>
      <c r="G199" s="28"/>
      <c r="H199" s="52"/>
      <c r="I199" s="52"/>
    </row>
    <row r="200" spans="1:9" ht="15.75" x14ac:dyDescent="0.25">
      <c r="A200" s="32" t="s">
        <v>327</v>
      </c>
      <c r="B200" s="24">
        <v>5914389</v>
      </c>
      <c r="C200" s="25" t="s">
        <v>29</v>
      </c>
      <c r="D200" s="55">
        <v>0.25640000000000002</v>
      </c>
      <c r="E200" s="32" t="s">
        <v>28</v>
      </c>
      <c r="F200" s="38">
        <v>65000</v>
      </c>
      <c r="G200" s="28"/>
      <c r="H200" s="52"/>
      <c r="I200" s="52"/>
    </row>
    <row r="201" spans="1:9" ht="15.75" x14ac:dyDescent="0.25">
      <c r="A201" s="32" t="s">
        <v>328</v>
      </c>
      <c r="B201" s="24">
        <v>4011209</v>
      </c>
      <c r="C201" s="25" t="s">
        <v>22</v>
      </c>
      <c r="D201" s="55">
        <v>0.25640000000000002</v>
      </c>
      <c r="E201" s="32" t="s">
        <v>14</v>
      </c>
      <c r="F201" s="38">
        <v>6500</v>
      </c>
      <c r="G201" s="28"/>
      <c r="H201" s="52"/>
      <c r="I201" s="52"/>
    </row>
    <row r="202" spans="1:9" ht="31.5" x14ac:dyDescent="0.25">
      <c r="A202" s="32" t="s">
        <v>329</v>
      </c>
      <c r="B202" s="24">
        <v>92400</v>
      </c>
      <c r="C202" s="35" t="s">
        <v>330</v>
      </c>
      <c r="D202" s="55">
        <v>0.25640000000000002</v>
      </c>
      <c r="E202" s="32" t="s">
        <v>14</v>
      </c>
      <c r="F202" s="38">
        <v>715</v>
      </c>
      <c r="G202" s="52"/>
      <c r="H202" s="28"/>
      <c r="I202" s="52"/>
    </row>
    <row r="203" spans="1:9" ht="15.75" x14ac:dyDescent="0.25">
      <c r="A203" s="98" t="s">
        <v>107</v>
      </c>
      <c r="B203" s="98"/>
      <c r="C203" s="98"/>
      <c r="D203" s="98"/>
      <c r="E203" s="98"/>
      <c r="F203" s="98"/>
      <c r="G203" s="98"/>
      <c r="H203" s="98"/>
      <c r="I203" s="57"/>
    </row>
    <row r="204" spans="1:9" x14ac:dyDescent="0.25">
      <c r="A204" s="88" t="s">
        <v>331</v>
      </c>
      <c r="B204" s="88"/>
      <c r="C204" s="88"/>
      <c r="D204" s="88"/>
      <c r="E204" s="88"/>
      <c r="F204" s="88"/>
      <c r="G204" s="88"/>
      <c r="H204" s="88"/>
      <c r="I204" s="88" t="s">
        <v>96</v>
      </c>
    </row>
    <row r="205" spans="1:9" x14ac:dyDescent="0.25">
      <c r="A205" s="88"/>
      <c r="B205" s="88"/>
      <c r="C205" s="88"/>
      <c r="D205" s="88"/>
      <c r="E205" s="88"/>
      <c r="F205" s="88"/>
      <c r="G205" s="88"/>
      <c r="H205" s="88"/>
      <c r="I205" s="88"/>
    </row>
    <row r="206" spans="1:9" ht="24" x14ac:dyDescent="0.25">
      <c r="A206" s="31" t="s">
        <v>97</v>
      </c>
      <c r="B206" s="31" t="s">
        <v>0</v>
      </c>
      <c r="C206" s="31" t="s">
        <v>8</v>
      </c>
      <c r="D206" s="31" t="s">
        <v>104</v>
      </c>
      <c r="E206" s="31" t="s">
        <v>98</v>
      </c>
      <c r="F206" s="31" t="s">
        <v>99</v>
      </c>
      <c r="G206" s="21" t="s">
        <v>458</v>
      </c>
      <c r="H206" s="22" t="s">
        <v>460</v>
      </c>
      <c r="I206" s="31" t="s">
        <v>459</v>
      </c>
    </row>
    <row r="207" spans="1:9" ht="47.25" x14ac:dyDescent="0.25">
      <c r="A207" s="32" t="s">
        <v>337</v>
      </c>
      <c r="B207" s="24">
        <v>100897</v>
      </c>
      <c r="C207" s="35" t="s">
        <v>347</v>
      </c>
      <c r="D207" s="55">
        <v>0.25640000000000002</v>
      </c>
      <c r="E207" s="32" t="s">
        <v>9</v>
      </c>
      <c r="F207" s="38">
        <v>200</v>
      </c>
      <c r="G207" s="52"/>
      <c r="H207" s="28"/>
      <c r="I207" s="52"/>
    </row>
    <row r="208" spans="1:9" ht="15.75" x14ac:dyDescent="0.25">
      <c r="A208" s="32" t="s">
        <v>338</v>
      </c>
      <c r="B208" s="41">
        <v>407820</v>
      </c>
      <c r="C208" s="25" t="s">
        <v>12</v>
      </c>
      <c r="D208" s="55">
        <v>0.25640000000000002</v>
      </c>
      <c r="E208" s="32" t="s">
        <v>151</v>
      </c>
      <c r="F208" s="38">
        <v>520</v>
      </c>
      <c r="G208" s="27"/>
      <c r="H208" s="52"/>
      <c r="I208" s="52"/>
    </row>
    <row r="209" spans="1:9" ht="15.75" x14ac:dyDescent="0.25">
      <c r="A209" s="32" t="s">
        <v>339</v>
      </c>
      <c r="B209" s="41">
        <v>407819</v>
      </c>
      <c r="C209" s="25" t="s">
        <v>11</v>
      </c>
      <c r="D209" s="55">
        <v>0.25640000000000002</v>
      </c>
      <c r="E209" s="32" t="s">
        <v>151</v>
      </c>
      <c r="F209" s="38">
        <v>3500</v>
      </c>
      <c r="G209" s="27"/>
      <c r="H209" s="52"/>
      <c r="I209" s="52"/>
    </row>
    <row r="210" spans="1:9" ht="31.5" x14ac:dyDescent="0.25">
      <c r="A210" s="32" t="s">
        <v>340</v>
      </c>
      <c r="B210" s="24">
        <v>95601</v>
      </c>
      <c r="C210" s="35" t="s">
        <v>348</v>
      </c>
      <c r="D210" s="55">
        <v>0.25640000000000002</v>
      </c>
      <c r="E210" s="32" t="s">
        <v>98</v>
      </c>
      <c r="F210" s="38">
        <v>60</v>
      </c>
      <c r="G210" s="52"/>
      <c r="H210" s="28"/>
      <c r="I210" s="52"/>
    </row>
    <row r="211" spans="1:9" ht="15.75" x14ac:dyDescent="0.25">
      <c r="A211" s="32" t="s">
        <v>341</v>
      </c>
      <c r="B211" s="24">
        <v>3108013</v>
      </c>
      <c r="C211" s="25" t="s">
        <v>20</v>
      </c>
      <c r="D211" s="55">
        <v>0.25640000000000002</v>
      </c>
      <c r="E211" s="32" t="s">
        <v>149</v>
      </c>
      <c r="F211" s="38">
        <v>650</v>
      </c>
      <c r="G211" s="27"/>
      <c r="H211" s="52"/>
      <c r="I211" s="52"/>
    </row>
    <row r="212" spans="1:9" ht="31.5" x14ac:dyDescent="0.25">
      <c r="A212" s="32" t="s">
        <v>342</v>
      </c>
      <c r="B212" s="24">
        <v>1107890</v>
      </c>
      <c r="C212" s="35" t="s">
        <v>349</v>
      </c>
      <c r="D212" s="55">
        <v>0.25640000000000002</v>
      </c>
      <c r="E212" s="32" t="s">
        <v>144</v>
      </c>
      <c r="F212" s="38">
        <v>60</v>
      </c>
      <c r="G212" s="27"/>
      <c r="H212" s="52"/>
      <c r="I212" s="52"/>
    </row>
    <row r="213" spans="1:9" ht="15.75" x14ac:dyDescent="0.25">
      <c r="A213" s="32" t="s">
        <v>343</v>
      </c>
      <c r="B213" s="24">
        <v>1119528</v>
      </c>
      <c r="C213" s="25" t="s">
        <v>15</v>
      </c>
      <c r="D213" s="55">
        <v>0.25640000000000002</v>
      </c>
      <c r="E213" s="32" t="s">
        <v>144</v>
      </c>
      <c r="F213" s="38">
        <v>40</v>
      </c>
      <c r="G213" s="27"/>
      <c r="H213" s="52"/>
      <c r="I213" s="52"/>
    </row>
    <row r="214" spans="1:9" ht="31.5" x14ac:dyDescent="0.25">
      <c r="A214" s="32" t="s">
        <v>344</v>
      </c>
      <c r="B214" s="24">
        <v>1106128</v>
      </c>
      <c r="C214" s="35" t="s">
        <v>154</v>
      </c>
      <c r="D214" s="55">
        <v>0.25640000000000002</v>
      </c>
      <c r="E214" s="32" t="s">
        <v>144</v>
      </c>
      <c r="F214" s="38">
        <v>100</v>
      </c>
      <c r="G214" s="27"/>
      <c r="H214" s="52"/>
      <c r="I214" s="52"/>
    </row>
    <row r="215" spans="1:9" ht="15.75" x14ac:dyDescent="0.25">
      <c r="A215" s="32" t="s">
        <v>345</v>
      </c>
      <c r="B215" s="24">
        <v>5914569</v>
      </c>
      <c r="C215" s="25" t="s">
        <v>30</v>
      </c>
      <c r="D215" s="55">
        <v>0.25640000000000002</v>
      </c>
      <c r="E215" s="32" t="s">
        <v>145</v>
      </c>
      <c r="F215" s="38">
        <v>6500</v>
      </c>
      <c r="G215" s="27"/>
      <c r="H215" s="52"/>
      <c r="I215" s="52"/>
    </row>
    <row r="216" spans="1:9" ht="15.75" x14ac:dyDescent="0.25">
      <c r="A216" s="32" t="s">
        <v>346</v>
      </c>
      <c r="B216" s="24">
        <v>4805750</v>
      </c>
      <c r="C216" s="25" t="s">
        <v>23</v>
      </c>
      <c r="D216" s="55">
        <v>0.25640000000000002</v>
      </c>
      <c r="E216" s="32" t="s">
        <v>144</v>
      </c>
      <c r="F216" s="38">
        <v>150</v>
      </c>
      <c r="G216" s="27"/>
      <c r="H216" s="52"/>
      <c r="I216" s="52"/>
    </row>
    <row r="217" spans="1:9" ht="31.5" x14ac:dyDescent="0.25">
      <c r="A217" s="32" t="s">
        <v>332</v>
      </c>
      <c r="B217" s="24">
        <v>100651</v>
      </c>
      <c r="C217" s="25" t="s">
        <v>335</v>
      </c>
      <c r="D217" s="55">
        <v>0.25640000000000002</v>
      </c>
      <c r="E217" s="32" t="s">
        <v>9</v>
      </c>
      <c r="F217" s="38">
        <v>650</v>
      </c>
      <c r="G217" s="52"/>
      <c r="H217" s="28"/>
      <c r="I217" s="52"/>
    </row>
    <row r="218" spans="1:9" ht="15.75" x14ac:dyDescent="0.25">
      <c r="A218" s="32" t="s">
        <v>333</v>
      </c>
      <c r="B218" s="24" t="s">
        <v>334</v>
      </c>
      <c r="C218" s="25" t="s">
        <v>336</v>
      </c>
      <c r="D218" s="55">
        <v>0.25640000000000002</v>
      </c>
      <c r="E218" s="32" t="s">
        <v>34</v>
      </c>
      <c r="F218" s="38">
        <v>1</v>
      </c>
      <c r="G218" s="52"/>
      <c r="H218" s="28"/>
      <c r="I218" s="52"/>
    </row>
    <row r="219" spans="1:9" ht="15.75" x14ac:dyDescent="0.25">
      <c r="A219" s="98" t="s">
        <v>107</v>
      </c>
      <c r="B219" s="98"/>
      <c r="C219" s="98"/>
      <c r="D219" s="98"/>
      <c r="E219" s="98"/>
      <c r="F219" s="98"/>
      <c r="G219" s="98"/>
      <c r="H219" s="98"/>
      <c r="I219" s="57">
        <f>SUM(I207:I218)</f>
        <v>0</v>
      </c>
    </row>
    <row r="220" spans="1:9" x14ac:dyDescent="0.25">
      <c r="A220" s="88" t="s">
        <v>350</v>
      </c>
      <c r="B220" s="88"/>
      <c r="C220" s="88"/>
      <c r="D220" s="88"/>
      <c r="E220" s="88"/>
      <c r="F220" s="88"/>
      <c r="G220" s="88"/>
      <c r="H220" s="88"/>
      <c r="I220" s="88" t="s">
        <v>96</v>
      </c>
    </row>
    <row r="221" spans="1:9" x14ac:dyDescent="0.25">
      <c r="A221" s="88"/>
      <c r="B221" s="88"/>
      <c r="C221" s="88"/>
      <c r="D221" s="88"/>
      <c r="E221" s="88"/>
      <c r="F221" s="88"/>
      <c r="G221" s="88"/>
      <c r="H221" s="88"/>
      <c r="I221" s="88"/>
    </row>
    <row r="222" spans="1:9" ht="24" x14ac:dyDescent="0.25">
      <c r="A222" s="31" t="s">
        <v>97</v>
      </c>
      <c r="B222" s="31" t="s">
        <v>0</v>
      </c>
      <c r="C222" s="31" t="s">
        <v>8</v>
      </c>
      <c r="D222" s="31" t="s">
        <v>104</v>
      </c>
      <c r="E222" s="31" t="s">
        <v>98</v>
      </c>
      <c r="F222" s="31" t="s">
        <v>99</v>
      </c>
      <c r="G222" s="21" t="s">
        <v>458</v>
      </c>
      <c r="H222" s="22" t="s">
        <v>460</v>
      </c>
      <c r="I222" s="31" t="s">
        <v>459</v>
      </c>
    </row>
    <row r="223" spans="1:9" ht="15.75" x14ac:dyDescent="0.25">
      <c r="A223" s="32" t="s">
        <v>352</v>
      </c>
      <c r="B223" s="24">
        <v>3108013</v>
      </c>
      <c r="C223" s="25" t="s">
        <v>20</v>
      </c>
      <c r="D223" s="55">
        <v>0.25640000000000002</v>
      </c>
      <c r="E223" s="32" t="s">
        <v>14</v>
      </c>
      <c r="F223" s="38">
        <v>250</v>
      </c>
      <c r="G223" s="28"/>
      <c r="H223" s="52"/>
      <c r="I223" s="52"/>
    </row>
    <row r="224" spans="1:9" ht="31.5" x14ac:dyDescent="0.25">
      <c r="A224" s="32" t="s">
        <v>353</v>
      </c>
      <c r="B224" s="24">
        <v>101964</v>
      </c>
      <c r="C224" s="25" t="s">
        <v>351</v>
      </c>
      <c r="D224" s="55">
        <v>0.25640000000000002</v>
      </c>
      <c r="E224" s="32" t="s">
        <v>14</v>
      </c>
      <c r="F224" s="38">
        <v>300</v>
      </c>
      <c r="G224" s="52"/>
      <c r="H224" s="28"/>
      <c r="I224" s="52"/>
    </row>
    <row r="225" spans="1:9" ht="15.75" x14ac:dyDescent="0.25">
      <c r="A225" s="32" t="s">
        <v>354</v>
      </c>
      <c r="B225" s="41">
        <v>407819</v>
      </c>
      <c r="C225" s="25" t="s">
        <v>11</v>
      </c>
      <c r="D225" s="55">
        <v>0.25640000000000002</v>
      </c>
      <c r="E225" s="32" t="s">
        <v>10</v>
      </c>
      <c r="F225" s="38">
        <v>1200</v>
      </c>
      <c r="G225" s="28"/>
      <c r="H225" s="52"/>
      <c r="I225" s="52"/>
    </row>
    <row r="226" spans="1:9" ht="15.75" x14ac:dyDescent="0.25">
      <c r="A226" s="32" t="s">
        <v>355</v>
      </c>
      <c r="B226" s="41">
        <v>407820</v>
      </c>
      <c r="C226" s="25" t="s">
        <v>12</v>
      </c>
      <c r="D226" s="55">
        <v>0.25640000000000002</v>
      </c>
      <c r="E226" s="32" t="s">
        <v>10</v>
      </c>
      <c r="F226" s="38">
        <v>35</v>
      </c>
      <c r="G226" s="28"/>
      <c r="H226" s="52"/>
      <c r="I226" s="52"/>
    </row>
    <row r="227" spans="1:9" ht="15.75" x14ac:dyDescent="0.25">
      <c r="A227" s="32" t="s">
        <v>356</v>
      </c>
      <c r="B227" s="24">
        <v>1119528</v>
      </c>
      <c r="C227" s="25" t="s">
        <v>15</v>
      </c>
      <c r="D227" s="55">
        <v>0.25640000000000002</v>
      </c>
      <c r="E227" s="32" t="s">
        <v>13</v>
      </c>
      <c r="F227" s="38">
        <v>50</v>
      </c>
      <c r="G227" s="28"/>
      <c r="H227" s="52"/>
      <c r="I227" s="52"/>
    </row>
    <row r="228" spans="1:9" ht="31.5" x14ac:dyDescent="0.25">
      <c r="A228" s="32" t="s">
        <v>357</v>
      </c>
      <c r="B228" s="24">
        <v>1106128</v>
      </c>
      <c r="C228" s="35" t="s">
        <v>154</v>
      </c>
      <c r="D228" s="55">
        <v>0.25640000000000002</v>
      </c>
      <c r="E228" s="32" t="s">
        <v>13</v>
      </c>
      <c r="F228" s="38">
        <v>50</v>
      </c>
      <c r="G228" s="28"/>
      <c r="H228" s="52"/>
      <c r="I228" s="52"/>
    </row>
    <row r="229" spans="1:9" ht="15.75" x14ac:dyDescent="0.25">
      <c r="A229" s="32" t="s">
        <v>358</v>
      </c>
      <c r="B229" s="24">
        <v>5914569</v>
      </c>
      <c r="C229" s="25" t="s">
        <v>30</v>
      </c>
      <c r="D229" s="55">
        <v>0.25640000000000002</v>
      </c>
      <c r="E229" s="32" t="s">
        <v>28</v>
      </c>
      <c r="F229" s="38">
        <v>1500</v>
      </c>
      <c r="G229" s="28"/>
      <c r="H229" s="52"/>
      <c r="I229" s="52"/>
    </row>
    <row r="230" spans="1:9" ht="31.5" x14ac:dyDescent="0.25">
      <c r="A230" s="32" t="s">
        <v>359</v>
      </c>
      <c r="B230" s="24">
        <v>2408149</v>
      </c>
      <c r="C230" s="35" t="s">
        <v>360</v>
      </c>
      <c r="D230" s="55">
        <v>0.25640000000000002</v>
      </c>
      <c r="E230" s="32" t="s">
        <v>10</v>
      </c>
      <c r="F230" s="38">
        <v>35000</v>
      </c>
      <c r="G230" s="28"/>
      <c r="H230" s="52"/>
      <c r="I230" s="52"/>
    </row>
    <row r="231" spans="1:9" ht="15.75" x14ac:dyDescent="0.25">
      <c r="A231" s="98" t="s">
        <v>107</v>
      </c>
      <c r="B231" s="98"/>
      <c r="C231" s="98"/>
      <c r="D231" s="98"/>
      <c r="E231" s="98"/>
      <c r="F231" s="98"/>
      <c r="G231" s="98"/>
      <c r="H231" s="98"/>
      <c r="I231" s="57">
        <f>SUM(I223:I230)</f>
        <v>0</v>
      </c>
    </row>
    <row r="232" spans="1:9" x14ac:dyDescent="0.25">
      <c r="A232" s="88" t="s">
        <v>361</v>
      </c>
      <c r="B232" s="88"/>
      <c r="C232" s="88"/>
      <c r="D232" s="88"/>
      <c r="E232" s="88"/>
      <c r="F232" s="88"/>
      <c r="G232" s="88"/>
      <c r="H232" s="88"/>
      <c r="I232" s="88" t="s">
        <v>96</v>
      </c>
    </row>
    <row r="233" spans="1:9" x14ac:dyDescent="0.25">
      <c r="A233" s="88"/>
      <c r="B233" s="88"/>
      <c r="C233" s="88"/>
      <c r="D233" s="88"/>
      <c r="E233" s="88"/>
      <c r="F233" s="88"/>
      <c r="G233" s="88"/>
      <c r="H233" s="88"/>
      <c r="I233" s="88"/>
    </row>
    <row r="234" spans="1:9" ht="24" x14ac:dyDescent="0.25">
      <c r="A234" s="31" t="s">
        <v>97</v>
      </c>
      <c r="B234" s="31" t="s">
        <v>0</v>
      </c>
      <c r="C234" s="31" t="s">
        <v>8</v>
      </c>
      <c r="D234" s="31" t="s">
        <v>104</v>
      </c>
      <c r="E234" s="31" t="s">
        <v>98</v>
      </c>
      <c r="F234" s="31" t="s">
        <v>99</v>
      </c>
      <c r="G234" s="21" t="s">
        <v>458</v>
      </c>
      <c r="H234" s="22" t="s">
        <v>460</v>
      </c>
      <c r="I234" s="31" t="s">
        <v>459</v>
      </c>
    </row>
    <row r="235" spans="1:9" ht="15.75" x14ac:dyDescent="0.25">
      <c r="A235" s="32" t="s">
        <v>362</v>
      </c>
      <c r="B235" s="75">
        <v>34577</v>
      </c>
      <c r="C235" s="33" t="e">
        <f>VLOOKUP(B235,#REF!,2,FALSE)</f>
        <v>#REF!</v>
      </c>
      <c r="D235" s="55">
        <v>0.25640000000000002</v>
      </c>
      <c r="E235" s="32" t="e">
        <f>VLOOKUP(B235,#REF!,3,FALSE)</f>
        <v>#REF!</v>
      </c>
      <c r="F235" s="38">
        <v>410</v>
      </c>
      <c r="G235" s="52"/>
      <c r="H235" s="28"/>
      <c r="I235" s="52"/>
    </row>
    <row r="236" spans="1:9" ht="15.75" x14ac:dyDescent="0.25">
      <c r="A236" s="61" t="s">
        <v>449</v>
      </c>
      <c r="B236" s="78">
        <v>25071</v>
      </c>
      <c r="C236" s="33" t="e">
        <f>VLOOKUP(B236,#REF!,2,FALSE)</f>
        <v>#REF!</v>
      </c>
      <c r="D236" s="55">
        <v>0.25640000000000002</v>
      </c>
      <c r="E236" s="32" t="e">
        <f>VLOOKUP(B236,#REF!,3,FALSE)</f>
        <v>#REF!</v>
      </c>
      <c r="F236" s="66">
        <v>7500</v>
      </c>
      <c r="G236" s="52"/>
      <c r="H236" s="20"/>
      <c r="I236" s="52"/>
    </row>
    <row r="237" spans="1:9" ht="15.75" x14ac:dyDescent="0.25">
      <c r="A237" s="98" t="s">
        <v>107</v>
      </c>
      <c r="B237" s="98"/>
      <c r="C237" s="98"/>
      <c r="D237" s="98"/>
      <c r="E237" s="98"/>
      <c r="F237" s="98"/>
      <c r="G237" s="98"/>
      <c r="H237" s="98"/>
      <c r="I237" s="57">
        <f>SUM(I235:I236)</f>
        <v>0</v>
      </c>
    </row>
    <row r="238" spans="1:9" x14ac:dyDescent="0.25">
      <c r="A238" s="88" t="s">
        <v>363</v>
      </c>
      <c r="B238" s="88"/>
      <c r="C238" s="88"/>
      <c r="D238" s="88"/>
      <c r="E238" s="88"/>
      <c r="F238" s="88"/>
      <c r="G238" s="88"/>
      <c r="H238" s="88"/>
      <c r="I238" s="88" t="s">
        <v>96</v>
      </c>
    </row>
    <row r="239" spans="1:9" x14ac:dyDescent="0.25">
      <c r="A239" s="88"/>
      <c r="B239" s="88"/>
      <c r="C239" s="88"/>
      <c r="D239" s="88"/>
      <c r="E239" s="88"/>
      <c r="F239" s="88"/>
      <c r="G239" s="88"/>
      <c r="H239" s="88"/>
      <c r="I239" s="88"/>
    </row>
    <row r="240" spans="1:9" ht="24" x14ac:dyDescent="0.25">
      <c r="A240" s="31" t="s">
        <v>97</v>
      </c>
      <c r="B240" s="31" t="s">
        <v>0</v>
      </c>
      <c r="C240" s="31" t="s">
        <v>8</v>
      </c>
      <c r="D240" s="31" t="s">
        <v>104</v>
      </c>
      <c r="E240" s="31" t="s">
        <v>98</v>
      </c>
      <c r="F240" s="31" t="s">
        <v>99</v>
      </c>
      <c r="G240" s="21" t="s">
        <v>458</v>
      </c>
      <c r="H240" s="22" t="s">
        <v>460</v>
      </c>
      <c r="I240" s="31" t="s">
        <v>459</v>
      </c>
    </row>
    <row r="241" spans="1:9" ht="31.5" x14ac:dyDescent="0.25">
      <c r="A241" s="32" t="s">
        <v>366</v>
      </c>
      <c r="B241" s="78">
        <v>95241</v>
      </c>
      <c r="C241" s="35" t="s">
        <v>386</v>
      </c>
      <c r="D241" s="55">
        <v>0.25640000000000002</v>
      </c>
      <c r="E241" s="32" t="s">
        <v>14</v>
      </c>
      <c r="F241" s="46">
        <v>1650</v>
      </c>
      <c r="G241" s="52"/>
      <c r="H241" s="52"/>
      <c r="I241" s="52"/>
    </row>
    <row r="242" spans="1:9" ht="31.5" x14ac:dyDescent="0.25">
      <c r="A242" s="32" t="s">
        <v>367</v>
      </c>
      <c r="B242" s="78">
        <v>87755</v>
      </c>
      <c r="C242" s="25" t="s">
        <v>368</v>
      </c>
      <c r="D242" s="55">
        <v>0.25640000000000002</v>
      </c>
      <c r="E242" s="32" t="s">
        <v>14</v>
      </c>
      <c r="F242" s="46">
        <v>1650</v>
      </c>
      <c r="G242" s="52"/>
      <c r="H242" s="28"/>
      <c r="I242" s="52"/>
    </row>
    <row r="243" spans="1:9" ht="15.75" x14ac:dyDescent="0.25">
      <c r="A243" s="32" t="s">
        <v>369</v>
      </c>
      <c r="B243" s="27">
        <v>4786</v>
      </c>
      <c r="C243" s="25" t="s">
        <v>77</v>
      </c>
      <c r="D243" s="55">
        <v>0.25640000000000002</v>
      </c>
      <c r="E243" s="32" t="s">
        <v>14</v>
      </c>
      <c r="F243" s="46">
        <v>900</v>
      </c>
      <c r="G243" s="52"/>
      <c r="H243" s="28"/>
      <c r="I243" s="52"/>
    </row>
    <row r="244" spans="1:9" ht="31.5" x14ac:dyDescent="0.25">
      <c r="A244" s="32" t="s">
        <v>370</v>
      </c>
      <c r="B244" s="24">
        <v>87905</v>
      </c>
      <c r="C244" s="33" t="s">
        <v>364</v>
      </c>
      <c r="D244" s="55">
        <v>0.25640000000000002</v>
      </c>
      <c r="E244" s="32" t="s">
        <v>14</v>
      </c>
      <c r="F244" s="46">
        <v>1650</v>
      </c>
      <c r="G244" s="52"/>
      <c r="H244" s="28"/>
      <c r="I244" s="52"/>
    </row>
    <row r="245" spans="1:9" ht="31.5" x14ac:dyDescent="0.25">
      <c r="A245" s="32" t="s">
        <v>371</v>
      </c>
      <c r="B245" s="24">
        <v>87535</v>
      </c>
      <c r="C245" s="25" t="s">
        <v>365</v>
      </c>
      <c r="D245" s="55">
        <v>0.25640000000000002</v>
      </c>
      <c r="E245" s="32" t="s">
        <v>14</v>
      </c>
      <c r="F245" s="46">
        <v>1650</v>
      </c>
      <c r="G245" s="52"/>
      <c r="H245" s="28"/>
      <c r="I245" s="52"/>
    </row>
    <row r="246" spans="1:9" ht="15.75" x14ac:dyDescent="0.25">
      <c r="A246" s="32" t="s">
        <v>372</v>
      </c>
      <c r="B246" s="24">
        <v>88497</v>
      </c>
      <c r="C246" s="25" t="s">
        <v>373</v>
      </c>
      <c r="D246" s="55">
        <v>0.25640000000000002</v>
      </c>
      <c r="E246" s="32" t="s">
        <v>14</v>
      </c>
      <c r="F246" s="38">
        <v>350</v>
      </c>
      <c r="G246" s="52"/>
      <c r="H246" s="28"/>
      <c r="I246" s="52"/>
    </row>
    <row r="247" spans="1:9" ht="15.75" x14ac:dyDescent="0.25">
      <c r="A247" s="32" t="s">
        <v>374</v>
      </c>
      <c r="B247" s="24">
        <v>88489</v>
      </c>
      <c r="C247" s="25" t="s">
        <v>375</v>
      </c>
      <c r="D247" s="55">
        <v>0.25640000000000002</v>
      </c>
      <c r="E247" s="32" t="s">
        <v>14</v>
      </c>
      <c r="F247" s="38">
        <v>350</v>
      </c>
      <c r="G247" s="52"/>
      <c r="H247" s="28"/>
      <c r="I247" s="52"/>
    </row>
    <row r="248" spans="1:9" ht="31.5" x14ac:dyDescent="0.25">
      <c r="A248" s="32" t="s">
        <v>376</v>
      </c>
      <c r="B248" s="24">
        <v>88496</v>
      </c>
      <c r="C248" s="35" t="s">
        <v>387</v>
      </c>
      <c r="D248" s="55">
        <v>0.25640000000000002</v>
      </c>
      <c r="E248" s="32" t="s">
        <v>14</v>
      </c>
      <c r="F248" s="38">
        <v>350</v>
      </c>
      <c r="G248" s="52"/>
      <c r="H248" s="28"/>
      <c r="I248" s="52"/>
    </row>
    <row r="249" spans="1:9" ht="31.5" x14ac:dyDescent="0.25">
      <c r="A249" s="32" t="s">
        <v>377</v>
      </c>
      <c r="B249" s="24">
        <v>88488</v>
      </c>
      <c r="C249" s="35" t="s">
        <v>388</v>
      </c>
      <c r="D249" s="55">
        <v>0.25640000000000002</v>
      </c>
      <c r="E249" s="32" t="s">
        <v>14</v>
      </c>
      <c r="F249" s="38">
        <v>350</v>
      </c>
      <c r="G249" s="52"/>
      <c r="H249" s="28"/>
      <c r="I249" s="52"/>
    </row>
    <row r="250" spans="1:9" ht="15.75" x14ac:dyDescent="0.25">
      <c r="A250" s="32" t="s">
        <v>378</v>
      </c>
      <c r="B250" s="24">
        <v>87263</v>
      </c>
      <c r="C250" s="25" t="s">
        <v>379</v>
      </c>
      <c r="D250" s="55">
        <v>0.25640000000000002</v>
      </c>
      <c r="E250" s="32" t="s">
        <v>14</v>
      </c>
      <c r="F250" s="38">
        <v>200</v>
      </c>
      <c r="G250" s="52"/>
      <c r="H250" s="28"/>
      <c r="I250" s="52"/>
    </row>
    <row r="251" spans="1:9" ht="15.75" x14ac:dyDescent="0.25">
      <c r="A251" s="32" t="s">
        <v>380</v>
      </c>
      <c r="B251" s="47">
        <v>87244</v>
      </c>
      <c r="C251" s="29" t="s">
        <v>73</v>
      </c>
      <c r="D251" s="55">
        <v>0.25640000000000002</v>
      </c>
      <c r="E251" s="32" t="s">
        <v>14</v>
      </c>
      <c r="F251" s="38">
        <v>300</v>
      </c>
      <c r="G251" s="52"/>
      <c r="H251" s="28"/>
      <c r="I251" s="52"/>
    </row>
    <row r="252" spans="1:9" ht="31.5" x14ac:dyDescent="0.25">
      <c r="A252" s="32" t="s">
        <v>381</v>
      </c>
      <c r="B252" s="24">
        <v>104611</v>
      </c>
      <c r="C252" s="77" t="s">
        <v>74</v>
      </c>
      <c r="D252" s="55">
        <v>0.25640000000000002</v>
      </c>
      <c r="E252" s="32" t="s">
        <v>14</v>
      </c>
      <c r="F252" s="38">
        <v>300</v>
      </c>
      <c r="G252" s="52"/>
      <c r="H252" s="28"/>
      <c r="I252" s="52"/>
    </row>
    <row r="253" spans="1:9" ht="15.75" x14ac:dyDescent="0.25">
      <c r="A253" s="32" t="s">
        <v>382</v>
      </c>
      <c r="B253" s="24">
        <v>98689</v>
      </c>
      <c r="C253" s="25" t="s">
        <v>72</v>
      </c>
      <c r="D253" s="55">
        <v>0.25640000000000002</v>
      </c>
      <c r="E253" s="32" t="s">
        <v>9</v>
      </c>
      <c r="F253" s="38">
        <v>30</v>
      </c>
      <c r="G253" s="52"/>
      <c r="H253" s="28"/>
      <c r="I253" s="52"/>
    </row>
    <row r="254" spans="1:9" ht="31.5" x14ac:dyDescent="0.25">
      <c r="A254" s="32" t="s">
        <v>383</v>
      </c>
      <c r="B254" s="24">
        <v>101965</v>
      </c>
      <c r="C254" s="35" t="s">
        <v>389</v>
      </c>
      <c r="D254" s="55">
        <v>0.25640000000000002</v>
      </c>
      <c r="E254" s="32" t="s">
        <v>9</v>
      </c>
      <c r="F254" s="38">
        <v>35</v>
      </c>
      <c r="G254" s="52"/>
      <c r="H254" s="28"/>
      <c r="I254" s="52"/>
    </row>
    <row r="255" spans="1:9" ht="31.5" x14ac:dyDescent="0.25">
      <c r="A255" s="32" t="s">
        <v>384</v>
      </c>
      <c r="B255" s="32" t="s">
        <v>385</v>
      </c>
      <c r="C255" s="35" t="s">
        <v>390</v>
      </c>
      <c r="D255" s="55">
        <v>0.25640000000000002</v>
      </c>
      <c r="E255" s="32" t="s">
        <v>14</v>
      </c>
      <c r="F255" s="38">
        <v>150</v>
      </c>
      <c r="G255" s="52"/>
      <c r="H255" s="28"/>
      <c r="I255" s="52"/>
    </row>
    <row r="256" spans="1:9" ht="15.75" x14ac:dyDescent="0.25">
      <c r="A256" s="98" t="s">
        <v>107</v>
      </c>
      <c r="B256" s="98"/>
      <c r="C256" s="98"/>
      <c r="D256" s="98"/>
      <c r="E256" s="98"/>
      <c r="F256" s="98"/>
      <c r="G256" s="98"/>
      <c r="H256" s="98"/>
      <c r="I256" s="57"/>
    </row>
    <row r="257" spans="1:9" x14ac:dyDescent="0.25">
      <c r="A257" s="88" t="s">
        <v>391</v>
      </c>
      <c r="B257" s="88"/>
      <c r="C257" s="88"/>
      <c r="D257" s="88"/>
      <c r="E257" s="88"/>
      <c r="F257" s="88"/>
      <c r="G257" s="88"/>
      <c r="H257" s="88"/>
      <c r="I257" s="88" t="s">
        <v>96</v>
      </c>
    </row>
    <row r="258" spans="1:9" x14ac:dyDescent="0.25">
      <c r="A258" s="88"/>
      <c r="B258" s="88"/>
      <c r="C258" s="88"/>
      <c r="D258" s="88"/>
      <c r="E258" s="88"/>
      <c r="F258" s="88"/>
      <c r="G258" s="88"/>
      <c r="H258" s="88"/>
      <c r="I258" s="88"/>
    </row>
    <row r="259" spans="1:9" ht="24" x14ac:dyDescent="0.25">
      <c r="A259" s="31" t="s">
        <v>97</v>
      </c>
      <c r="B259" s="31" t="s">
        <v>0</v>
      </c>
      <c r="C259" s="31" t="s">
        <v>8</v>
      </c>
      <c r="D259" s="31" t="s">
        <v>104</v>
      </c>
      <c r="E259" s="31" t="s">
        <v>98</v>
      </c>
      <c r="F259" s="31" t="s">
        <v>99</v>
      </c>
      <c r="G259" s="21" t="s">
        <v>458</v>
      </c>
      <c r="H259" s="22" t="s">
        <v>460</v>
      </c>
      <c r="I259" s="31" t="s">
        <v>459</v>
      </c>
    </row>
    <row r="260" spans="1:9" ht="31.5" x14ac:dyDescent="0.25">
      <c r="A260" s="32" t="s">
        <v>392</v>
      </c>
      <c r="B260" s="24">
        <v>94569</v>
      </c>
      <c r="C260" s="25" t="s">
        <v>39</v>
      </c>
      <c r="D260" s="55">
        <v>0.25640000000000002</v>
      </c>
      <c r="E260" s="32" t="s">
        <v>14</v>
      </c>
      <c r="F260" s="36">
        <v>25</v>
      </c>
      <c r="G260" s="52"/>
      <c r="H260" s="28"/>
      <c r="I260" s="52"/>
    </row>
    <row r="261" spans="1:9" ht="15.75" x14ac:dyDescent="0.25">
      <c r="A261" s="32" t="s">
        <v>393</v>
      </c>
      <c r="B261" s="32" t="s">
        <v>394</v>
      </c>
      <c r="C261" s="25" t="s">
        <v>395</v>
      </c>
      <c r="D261" s="55">
        <v>0.25640000000000002</v>
      </c>
      <c r="E261" s="32" t="s">
        <v>14</v>
      </c>
      <c r="F261" s="36">
        <v>5</v>
      </c>
      <c r="G261" s="52"/>
      <c r="H261" s="28"/>
      <c r="I261" s="52"/>
    </row>
    <row r="262" spans="1:9" ht="31.5" x14ac:dyDescent="0.25">
      <c r="A262" s="32" t="s">
        <v>396</v>
      </c>
      <c r="B262" s="24">
        <v>4922</v>
      </c>
      <c r="C262" s="77" t="s">
        <v>397</v>
      </c>
      <c r="D262" s="55">
        <v>0.25640000000000002</v>
      </c>
      <c r="E262" s="32" t="s">
        <v>14</v>
      </c>
      <c r="F262" s="36">
        <v>16</v>
      </c>
      <c r="G262" s="52"/>
      <c r="H262" s="28"/>
      <c r="I262" s="52"/>
    </row>
    <row r="263" spans="1:9" ht="15.75" x14ac:dyDescent="0.25">
      <c r="A263" s="32" t="s">
        <v>398</v>
      </c>
      <c r="B263" s="24">
        <v>91338</v>
      </c>
      <c r="C263" s="77" t="s">
        <v>37</v>
      </c>
      <c r="D263" s="55">
        <v>0.25640000000000002</v>
      </c>
      <c r="E263" s="32" t="s">
        <v>143</v>
      </c>
      <c r="F263" s="36">
        <v>14</v>
      </c>
      <c r="G263" s="52"/>
      <c r="H263" s="28"/>
      <c r="I263" s="52"/>
    </row>
    <row r="264" spans="1:9" ht="15.75" x14ac:dyDescent="0.25">
      <c r="A264" s="32" t="s">
        <v>399</v>
      </c>
      <c r="B264" s="24">
        <v>100701</v>
      </c>
      <c r="C264" s="25" t="s">
        <v>36</v>
      </c>
      <c r="D264" s="55">
        <v>0.25640000000000002</v>
      </c>
      <c r="E264" s="32" t="s">
        <v>143</v>
      </c>
      <c r="F264" s="36">
        <v>2</v>
      </c>
      <c r="G264" s="52"/>
      <c r="H264" s="28"/>
      <c r="I264" s="52"/>
    </row>
    <row r="265" spans="1:9" ht="15.75" x14ac:dyDescent="0.25">
      <c r="A265" s="32" t="s">
        <v>400</v>
      </c>
      <c r="B265" s="24">
        <v>102180</v>
      </c>
      <c r="C265" s="25" t="s">
        <v>38</v>
      </c>
      <c r="D265" s="55">
        <v>0.25640000000000002</v>
      </c>
      <c r="E265" s="32" t="s">
        <v>14</v>
      </c>
      <c r="F265" s="36">
        <v>4</v>
      </c>
      <c r="G265" s="52"/>
      <c r="H265" s="28"/>
      <c r="I265" s="52"/>
    </row>
    <row r="266" spans="1:9" ht="15.75" x14ac:dyDescent="0.25">
      <c r="A266" s="32" t="s">
        <v>401</v>
      </c>
      <c r="B266" s="24">
        <v>11186</v>
      </c>
      <c r="C266" s="77" t="s">
        <v>402</v>
      </c>
      <c r="D266" s="55">
        <v>0.25640000000000002</v>
      </c>
      <c r="E266" s="32" t="s">
        <v>14</v>
      </c>
      <c r="F266" s="36">
        <v>17</v>
      </c>
      <c r="G266" s="52"/>
      <c r="H266" s="28"/>
      <c r="I266" s="52"/>
    </row>
    <row r="267" spans="1:9" ht="15.75" x14ac:dyDescent="0.25">
      <c r="A267" s="98" t="s">
        <v>107</v>
      </c>
      <c r="B267" s="98"/>
      <c r="C267" s="98"/>
      <c r="D267" s="98"/>
      <c r="E267" s="98"/>
      <c r="F267" s="98"/>
      <c r="G267" s="98"/>
      <c r="H267" s="98"/>
      <c r="I267" s="57"/>
    </row>
    <row r="268" spans="1:9" x14ac:dyDescent="0.25">
      <c r="A268" s="88" t="s">
        <v>403</v>
      </c>
      <c r="B268" s="88"/>
      <c r="C268" s="88"/>
      <c r="D268" s="88"/>
      <c r="E268" s="88"/>
      <c r="F268" s="88"/>
      <c r="G268" s="88"/>
      <c r="H268" s="88"/>
      <c r="I268" s="88" t="s">
        <v>96</v>
      </c>
    </row>
    <row r="269" spans="1:9" x14ac:dyDescent="0.25">
      <c r="A269" s="88"/>
      <c r="B269" s="88"/>
      <c r="C269" s="88"/>
      <c r="D269" s="88"/>
      <c r="E269" s="88"/>
      <c r="F269" s="88"/>
      <c r="G269" s="88"/>
      <c r="H269" s="88"/>
      <c r="I269" s="88"/>
    </row>
    <row r="270" spans="1:9" ht="24" x14ac:dyDescent="0.25">
      <c r="A270" s="31" t="s">
        <v>97</v>
      </c>
      <c r="B270" s="31" t="s">
        <v>0</v>
      </c>
      <c r="C270" s="31" t="s">
        <v>8</v>
      </c>
      <c r="D270" s="31" t="s">
        <v>104</v>
      </c>
      <c r="E270" s="31" t="s">
        <v>98</v>
      </c>
      <c r="F270" s="31" t="s">
        <v>99</v>
      </c>
      <c r="G270" s="21" t="s">
        <v>458</v>
      </c>
      <c r="H270" s="22" t="s">
        <v>460</v>
      </c>
      <c r="I270" s="31" t="s">
        <v>459</v>
      </c>
    </row>
    <row r="271" spans="1:9" ht="31.5" x14ac:dyDescent="0.25">
      <c r="A271" s="32" t="s">
        <v>404</v>
      </c>
      <c r="B271" s="24">
        <v>100749</v>
      </c>
      <c r="C271" s="25" t="s">
        <v>405</v>
      </c>
      <c r="D271" s="55">
        <v>0.25640000000000002</v>
      </c>
      <c r="E271" s="32" t="s">
        <v>14</v>
      </c>
      <c r="F271" s="38">
        <v>1220</v>
      </c>
      <c r="G271" s="52"/>
      <c r="H271" s="28"/>
      <c r="I271" s="52"/>
    </row>
    <row r="272" spans="1:9" ht="31.5" x14ac:dyDescent="0.25">
      <c r="A272" s="32" t="s">
        <v>406</v>
      </c>
      <c r="B272" s="75">
        <v>39520</v>
      </c>
      <c r="C272" s="76" t="s">
        <v>453</v>
      </c>
      <c r="D272" s="55">
        <v>0.25640000000000002</v>
      </c>
      <c r="E272" s="32" t="s">
        <v>14</v>
      </c>
      <c r="F272" s="38">
        <v>1220</v>
      </c>
      <c r="G272" s="52"/>
      <c r="H272" s="28"/>
      <c r="I272" s="52"/>
    </row>
    <row r="273" spans="1:12" ht="31.5" x14ac:dyDescent="0.25">
      <c r="A273" s="32" t="s">
        <v>407</v>
      </c>
      <c r="B273" s="24">
        <v>94231</v>
      </c>
      <c r="C273" s="35" t="s">
        <v>409</v>
      </c>
      <c r="D273" s="55">
        <v>0.25640000000000002</v>
      </c>
      <c r="E273" s="32" t="s">
        <v>9</v>
      </c>
      <c r="F273" s="38">
        <v>220</v>
      </c>
      <c r="G273" s="52"/>
      <c r="H273" s="28"/>
      <c r="I273" s="52"/>
    </row>
    <row r="274" spans="1:12" ht="15.75" x14ac:dyDescent="0.25">
      <c r="A274" s="32" t="s">
        <v>408</v>
      </c>
      <c r="B274" s="24">
        <v>94228</v>
      </c>
      <c r="C274" s="25" t="s">
        <v>35</v>
      </c>
      <c r="D274" s="55">
        <v>0.25640000000000002</v>
      </c>
      <c r="E274" s="32" t="s">
        <v>9</v>
      </c>
      <c r="F274" s="38">
        <v>150</v>
      </c>
      <c r="G274" s="52"/>
      <c r="H274" s="28"/>
      <c r="I274" s="52"/>
    </row>
    <row r="275" spans="1:12" ht="15.75" x14ac:dyDescent="0.25">
      <c r="A275" s="98" t="s">
        <v>107</v>
      </c>
      <c r="B275" s="98"/>
      <c r="C275" s="98"/>
      <c r="D275" s="98"/>
      <c r="E275" s="98"/>
      <c r="F275" s="98"/>
      <c r="G275" s="98"/>
      <c r="H275" s="98"/>
      <c r="I275" s="57"/>
    </row>
    <row r="276" spans="1:12" x14ac:dyDescent="0.25">
      <c r="A276" s="88" t="s">
        <v>410</v>
      </c>
      <c r="B276" s="88"/>
      <c r="C276" s="88"/>
      <c r="D276" s="88"/>
      <c r="E276" s="88"/>
      <c r="F276" s="88"/>
      <c r="G276" s="88"/>
      <c r="H276" s="88"/>
      <c r="I276" s="88" t="s">
        <v>96</v>
      </c>
    </row>
    <row r="277" spans="1:12" x14ac:dyDescent="0.25">
      <c r="A277" s="88"/>
      <c r="B277" s="88"/>
      <c r="C277" s="88"/>
      <c r="D277" s="88"/>
      <c r="E277" s="88"/>
      <c r="F277" s="88"/>
      <c r="G277" s="88"/>
      <c r="H277" s="88"/>
      <c r="I277" s="88"/>
    </row>
    <row r="278" spans="1:12" ht="24" x14ac:dyDescent="0.25">
      <c r="A278" s="31" t="s">
        <v>97</v>
      </c>
      <c r="B278" s="31" t="s">
        <v>0</v>
      </c>
      <c r="C278" s="31" t="s">
        <v>8</v>
      </c>
      <c r="D278" s="31" t="s">
        <v>104</v>
      </c>
      <c r="E278" s="31" t="s">
        <v>98</v>
      </c>
      <c r="F278" s="31" t="s">
        <v>99</v>
      </c>
      <c r="G278" s="21" t="s">
        <v>458</v>
      </c>
      <c r="H278" s="22" t="s">
        <v>460</v>
      </c>
      <c r="I278" s="31" t="s">
        <v>459</v>
      </c>
    </row>
    <row r="279" spans="1:12" ht="31.5" x14ac:dyDescent="0.25">
      <c r="A279" s="32" t="s">
        <v>414</v>
      </c>
      <c r="B279" s="24">
        <v>5213409</v>
      </c>
      <c r="C279" s="34" t="s">
        <v>417</v>
      </c>
      <c r="D279" s="55">
        <v>0.25640000000000002</v>
      </c>
      <c r="E279" s="32" t="s">
        <v>14</v>
      </c>
      <c r="F279" s="38">
        <v>250</v>
      </c>
      <c r="G279" s="28"/>
      <c r="H279" s="52"/>
      <c r="I279" s="52"/>
    </row>
    <row r="280" spans="1:12" ht="31.5" x14ac:dyDescent="0.25">
      <c r="A280" s="43" t="s">
        <v>411</v>
      </c>
      <c r="B280" s="62" t="s">
        <v>444</v>
      </c>
      <c r="C280" s="34" t="s">
        <v>443</v>
      </c>
      <c r="D280" s="63">
        <v>0.25640000000000002</v>
      </c>
      <c r="E280" s="43" t="s">
        <v>9</v>
      </c>
      <c r="F280" s="38">
        <v>30</v>
      </c>
      <c r="G280" s="54"/>
      <c r="H280" s="45"/>
      <c r="I280" s="54"/>
      <c r="J280" s="61"/>
      <c r="K280" s="61"/>
      <c r="L280" s="61"/>
    </row>
    <row r="281" spans="1:12" ht="15.75" x14ac:dyDescent="0.25">
      <c r="A281" s="32" t="s">
        <v>412</v>
      </c>
      <c r="B281" s="24">
        <v>5213570</v>
      </c>
      <c r="C281" s="34" t="s">
        <v>415</v>
      </c>
      <c r="D281" s="55">
        <v>0.25640000000000002</v>
      </c>
      <c r="E281" s="32" t="s">
        <v>14</v>
      </c>
      <c r="F281" s="38">
        <v>8</v>
      </c>
      <c r="G281" s="28"/>
      <c r="H281" s="52"/>
      <c r="I281" s="52"/>
    </row>
    <row r="282" spans="1:12" ht="15.75" x14ac:dyDescent="0.25">
      <c r="A282" s="32" t="s">
        <v>413</v>
      </c>
      <c r="B282" s="24">
        <v>5213416</v>
      </c>
      <c r="C282" s="34" t="s">
        <v>416</v>
      </c>
      <c r="D282" s="55">
        <v>0.25640000000000002</v>
      </c>
      <c r="E282" s="32" t="s">
        <v>14</v>
      </c>
      <c r="F282" s="38">
        <v>6</v>
      </c>
      <c r="G282" s="28"/>
      <c r="H282" s="52"/>
      <c r="I282" s="52"/>
    </row>
    <row r="283" spans="1:12" ht="15.75" x14ac:dyDescent="0.25">
      <c r="A283" s="98" t="s">
        <v>107</v>
      </c>
      <c r="B283" s="98"/>
      <c r="C283" s="98"/>
      <c r="D283" s="98"/>
      <c r="E283" s="98"/>
      <c r="F283" s="98"/>
      <c r="G283" s="98"/>
      <c r="H283" s="98"/>
      <c r="I283" s="57"/>
    </row>
    <row r="284" spans="1:12" x14ac:dyDescent="0.25">
      <c r="A284" s="88" t="s">
        <v>418</v>
      </c>
      <c r="B284" s="88"/>
      <c r="C284" s="88"/>
      <c r="D284" s="88"/>
      <c r="E284" s="88"/>
      <c r="F284" s="88"/>
      <c r="G284" s="88"/>
      <c r="H284" s="88"/>
      <c r="I284" s="88" t="s">
        <v>96</v>
      </c>
    </row>
    <row r="285" spans="1:12" x14ac:dyDescent="0.25">
      <c r="A285" s="88"/>
      <c r="B285" s="88"/>
      <c r="C285" s="88"/>
      <c r="D285" s="88"/>
      <c r="E285" s="88"/>
      <c r="F285" s="88"/>
      <c r="G285" s="88"/>
      <c r="H285" s="88"/>
      <c r="I285" s="88"/>
    </row>
    <row r="286" spans="1:12" ht="24" x14ac:dyDescent="0.25">
      <c r="A286" s="31" t="s">
        <v>97</v>
      </c>
      <c r="B286" s="31" t="s">
        <v>0</v>
      </c>
      <c r="C286" s="31" t="s">
        <v>8</v>
      </c>
      <c r="D286" s="31" t="s">
        <v>104</v>
      </c>
      <c r="E286" s="31" t="s">
        <v>98</v>
      </c>
      <c r="F286" s="31" t="s">
        <v>99</v>
      </c>
      <c r="G286" s="21" t="s">
        <v>458</v>
      </c>
      <c r="H286" s="22" t="s">
        <v>460</v>
      </c>
      <c r="I286" s="31" t="s">
        <v>459</v>
      </c>
    </row>
    <row r="287" spans="1:12" ht="31.5" x14ac:dyDescent="0.25">
      <c r="A287" s="32" t="s">
        <v>420</v>
      </c>
      <c r="B287" s="24">
        <v>94992</v>
      </c>
      <c r="C287" s="25" t="s">
        <v>421</v>
      </c>
      <c r="D287" s="55">
        <v>0.25640000000000002</v>
      </c>
      <c r="E287" s="32" t="s">
        <v>13</v>
      </c>
      <c r="F287" s="38">
        <v>37</v>
      </c>
      <c r="G287" s="52"/>
      <c r="H287" s="28"/>
      <c r="I287" s="52"/>
    </row>
    <row r="288" spans="1:12" ht="31.5" x14ac:dyDescent="0.25">
      <c r="A288" s="32" t="s">
        <v>422</v>
      </c>
      <c r="B288" s="41">
        <v>903845</v>
      </c>
      <c r="C288" s="35" t="s">
        <v>434</v>
      </c>
      <c r="D288" s="55">
        <v>0.25640000000000002</v>
      </c>
      <c r="E288" s="32" t="s">
        <v>13</v>
      </c>
      <c r="F288" s="38">
        <v>20</v>
      </c>
      <c r="G288" s="28"/>
      <c r="H288" s="52"/>
      <c r="I288" s="52"/>
    </row>
    <row r="289" spans="1:9" ht="15.75" x14ac:dyDescent="0.25">
      <c r="A289" s="32" t="s">
        <v>423</v>
      </c>
      <c r="B289" s="24">
        <v>4413948</v>
      </c>
      <c r="C289" s="25" t="s">
        <v>424</v>
      </c>
      <c r="D289" s="55">
        <v>0.25640000000000002</v>
      </c>
      <c r="E289" s="32" t="s">
        <v>112</v>
      </c>
      <c r="F289" s="38">
        <v>10</v>
      </c>
      <c r="G289" s="28"/>
      <c r="H289" s="52"/>
      <c r="I289" s="52"/>
    </row>
    <row r="290" spans="1:9" ht="31.5" x14ac:dyDescent="0.25">
      <c r="A290" s="32" t="s">
        <v>425</v>
      </c>
      <c r="B290" s="24">
        <v>4413951</v>
      </c>
      <c r="C290" s="35" t="s">
        <v>435</v>
      </c>
      <c r="D290" s="55">
        <v>0.25640000000000002</v>
      </c>
      <c r="E290" s="32" t="s">
        <v>112</v>
      </c>
      <c r="F290" s="38">
        <v>10</v>
      </c>
      <c r="G290" s="28"/>
      <c r="H290" s="52"/>
      <c r="I290" s="52"/>
    </row>
    <row r="291" spans="1:9" ht="15.75" x14ac:dyDescent="0.25">
      <c r="A291" s="32" t="s">
        <v>426</v>
      </c>
      <c r="B291" s="24">
        <v>4413200</v>
      </c>
      <c r="C291" s="25" t="s">
        <v>427</v>
      </c>
      <c r="D291" s="55">
        <v>0.25640000000000002</v>
      </c>
      <c r="E291" s="32" t="s">
        <v>14</v>
      </c>
      <c r="F291" s="38">
        <v>204</v>
      </c>
      <c r="G291" s="28"/>
      <c r="H291" s="52"/>
      <c r="I291" s="52"/>
    </row>
    <row r="292" spans="1:9" ht="15.75" x14ac:dyDescent="0.25">
      <c r="A292" s="32" t="s">
        <v>428</v>
      </c>
      <c r="B292" s="32" t="s">
        <v>429</v>
      </c>
      <c r="C292" s="25" t="s">
        <v>430</v>
      </c>
      <c r="D292" s="55">
        <v>0.25640000000000002</v>
      </c>
      <c r="E292" s="32" t="s">
        <v>112</v>
      </c>
      <c r="F292" s="38">
        <v>10</v>
      </c>
      <c r="G292" s="52"/>
      <c r="H292" s="28"/>
      <c r="I292" s="52"/>
    </row>
    <row r="293" spans="1:9" ht="15.75" x14ac:dyDescent="0.25">
      <c r="A293" s="32" t="s">
        <v>431</v>
      </c>
      <c r="B293" s="32" t="s">
        <v>432</v>
      </c>
      <c r="C293" s="25" t="s">
        <v>419</v>
      </c>
      <c r="D293" s="55">
        <v>0.25640000000000002</v>
      </c>
      <c r="E293" s="32" t="s">
        <v>112</v>
      </c>
      <c r="F293" s="38">
        <v>4</v>
      </c>
      <c r="G293" s="52"/>
      <c r="H293" s="28"/>
      <c r="I293" s="52"/>
    </row>
    <row r="294" spans="1:9" ht="31.5" x14ac:dyDescent="0.25">
      <c r="A294" s="32" t="s">
        <v>433</v>
      </c>
      <c r="B294" s="24">
        <v>97637</v>
      </c>
      <c r="C294" s="35" t="s">
        <v>436</v>
      </c>
      <c r="D294" s="55">
        <v>0.25640000000000002</v>
      </c>
      <c r="E294" s="32" t="s">
        <v>14</v>
      </c>
      <c r="F294" s="46">
        <v>570</v>
      </c>
      <c r="G294" s="52"/>
      <c r="H294" s="28"/>
      <c r="I294" s="52"/>
    </row>
    <row r="295" spans="1:9" ht="15.75" x14ac:dyDescent="0.25">
      <c r="A295" s="98" t="s">
        <v>107</v>
      </c>
      <c r="B295" s="98"/>
      <c r="C295" s="98"/>
      <c r="D295" s="98"/>
      <c r="E295" s="98"/>
      <c r="F295" s="98"/>
      <c r="G295" s="98"/>
      <c r="H295" s="98"/>
      <c r="I295" s="57"/>
    </row>
    <row r="296" spans="1:9" x14ac:dyDescent="0.25">
      <c r="A296" s="88" t="s">
        <v>446</v>
      </c>
      <c r="B296" s="88"/>
      <c r="C296" s="88"/>
      <c r="D296" s="88"/>
      <c r="E296" s="88"/>
      <c r="F296" s="88"/>
      <c r="G296" s="88"/>
      <c r="H296" s="88"/>
      <c r="I296" s="88" t="s">
        <v>96</v>
      </c>
    </row>
    <row r="297" spans="1:9" x14ac:dyDescent="0.25">
      <c r="A297" s="88"/>
      <c r="B297" s="88"/>
      <c r="C297" s="88"/>
      <c r="D297" s="88"/>
      <c r="E297" s="88"/>
      <c r="F297" s="88"/>
      <c r="G297" s="88"/>
      <c r="H297" s="88"/>
      <c r="I297" s="88"/>
    </row>
    <row r="298" spans="1:9" ht="24" x14ac:dyDescent="0.25">
      <c r="A298" s="31" t="s">
        <v>97</v>
      </c>
      <c r="B298" s="31" t="s">
        <v>0</v>
      </c>
      <c r="C298" s="31" t="s">
        <v>8</v>
      </c>
      <c r="D298" s="31" t="s">
        <v>104</v>
      </c>
      <c r="E298" s="31" t="s">
        <v>98</v>
      </c>
      <c r="F298" s="31" t="s">
        <v>99</v>
      </c>
      <c r="G298" s="21" t="s">
        <v>458</v>
      </c>
      <c r="H298" s="22" t="s">
        <v>460</v>
      </c>
      <c r="I298" s="31" t="s">
        <v>459</v>
      </c>
    </row>
    <row r="299" spans="1:9" x14ac:dyDescent="0.25">
      <c r="A299" s="58" t="s">
        <v>447</v>
      </c>
      <c r="B299" s="58" t="s">
        <v>451</v>
      </c>
      <c r="C299" s="20" t="e">
        <f>#REF!</f>
        <v>#REF!</v>
      </c>
      <c r="D299" s="74">
        <v>0.25640000000000002</v>
      </c>
      <c r="E299" s="58" t="s">
        <v>112</v>
      </c>
      <c r="F299" s="58">
        <v>1</v>
      </c>
      <c r="G299" s="60"/>
      <c r="H299" s="20"/>
      <c r="I299" s="60"/>
    </row>
    <row r="300" spans="1:9" x14ac:dyDescent="0.25">
      <c r="A300" s="58" t="s">
        <v>448</v>
      </c>
      <c r="B300" s="58" t="s">
        <v>450</v>
      </c>
      <c r="C300" s="20" t="e">
        <f>#REF!</f>
        <v>#REF!</v>
      </c>
      <c r="D300" s="74">
        <v>0.25640000000000002</v>
      </c>
      <c r="E300" s="58" t="s">
        <v>112</v>
      </c>
      <c r="F300" s="58">
        <v>1</v>
      </c>
      <c r="G300" s="60"/>
      <c r="H300" s="20"/>
      <c r="I300" s="60"/>
    </row>
    <row r="301" spans="1:9" ht="15.75" x14ac:dyDescent="0.25">
      <c r="A301" s="98" t="s">
        <v>107</v>
      </c>
      <c r="B301" s="98"/>
      <c r="C301" s="98"/>
      <c r="D301" s="98"/>
      <c r="E301" s="98"/>
      <c r="F301" s="98"/>
      <c r="G301" s="98"/>
      <c r="H301" s="98"/>
      <c r="I301" s="57"/>
    </row>
    <row r="302" spans="1:9" x14ac:dyDescent="0.25">
      <c r="A302" s="103" t="s">
        <v>437</v>
      </c>
      <c r="B302" s="103"/>
      <c r="C302" s="103"/>
      <c r="D302" s="103"/>
      <c r="E302" s="103"/>
      <c r="F302" s="103"/>
      <c r="G302" s="103"/>
      <c r="H302" s="103"/>
      <c r="I302" s="104"/>
    </row>
    <row r="303" spans="1:9" x14ac:dyDescent="0.25">
      <c r="A303" s="103"/>
      <c r="B303" s="103"/>
      <c r="C303" s="103"/>
      <c r="D303" s="103"/>
      <c r="E303" s="103"/>
      <c r="F303" s="103"/>
      <c r="G303" s="103"/>
      <c r="H303" s="103"/>
      <c r="I303" s="105"/>
    </row>
    <row r="304" spans="1:9" x14ac:dyDescent="0.25">
      <c r="A304" s="100"/>
      <c r="B304" s="100"/>
      <c r="C304" s="100"/>
      <c r="D304" s="100"/>
      <c r="E304" s="100"/>
      <c r="F304" s="100"/>
      <c r="G304" s="100"/>
      <c r="H304" s="100"/>
      <c r="I304" s="100"/>
    </row>
    <row r="305" spans="1:9" x14ac:dyDescent="0.25">
      <c r="A305" s="100"/>
      <c r="B305" s="100"/>
      <c r="C305" s="100"/>
      <c r="D305" s="100"/>
      <c r="E305" s="100"/>
      <c r="F305" s="100"/>
      <c r="G305" s="100"/>
      <c r="H305" s="100"/>
      <c r="I305" s="100"/>
    </row>
    <row r="306" spans="1:9" x14ac:dyDescent="0.25">
      <c r="A306" s="100"/>
      <c r="B306" s="100"/>
      <c r="C306" s="100"/>
      <c r="D306" s="100"/>
      <c r="E306" s="100"/>
      <c r="F306" s="100"/>
      <c r="G306" s="100"/>
      <c r="H306" s="100"/>
      <c r="I306" s="100"/>
    </row>
    <row r="307" spans="1:9" x14ac:dyDescent="0.25">
      <c r="A307" s="100"/>
      <c r="B307" s="100"/>
      <c r="C307" s="100"/>
      <c r="D307" s="100"/>
      <c r="E307" s="100"/>
      <c r="F307" s="100"/>
      <c r="G307" s="100"/>
      <c r="H307" s="100"/>
      <c r="I307" s="100"/>
    </row>
    <row r="308" spans="1:9" x14ac:dyDescent="0.25">
      <c r="A308" s="100"/>
      <c r="B308" s="100"/>
      <c r="C308" s="100"/>
      <c r="D308" s="100"/>
      <c r="E308" s="100"/>
      <c r="F308" s="100"/>
      <c r="G308" s="100"/>
      <c r="H308" s="100"/>
      <c r="I308" s="100"/>
    </row>
    <row r="309" spans="1:9" x14ac:dyDescent="0.25">
      <c r="A309" s="100"/>
      <c r="B309" s="100"/>
      <c r="C309" s="100"/>
      <c r="D309" s="100"/>
      <c r="E309" s="100"/>
      <c r="F309" s="100"/>
      <c r="G309" s="100"/>
      <c r="H309" s="100"/>
      <c r="I309" s="100"/>
    </row>
    <row r="310" spans="1:9" x14ac:dyDescent="0.25">
      <c r="A310" s="100"/>
      <c r="B310" s="100"/>
      <c r="C310" s="100"/>
      <c r="D310" s="100"/>
      <c r="E310" s="100"/>
      <c r="F310" s="100"/>
      <c r="G310" s="100"/>
      <c r="H310" s="100"/>
      <c r="I310" s="100"/>
    </row>
    <row r="311" spans="1:9" x14ac:dyDescent="0.25">
      <c r="A311" s="100"/>
      <c r="B311" s="100"/>
      <c r="C311" s="100"/>
      <c r="D311" s="100"/>
      <c r="E311" s="100"/>
      <c r="F311" s="100"/>
      <c r="G311" s="100"/>
      <c r="H311" s="100"/>
      <c r="I311" s="100"/>
    </row>
    <row r="312" spans="1:9" x14ac:dyDescent="0.25">
      <c r="A312" s="100"/>
      <c r="B312" s="100"/>
      <c r="C312" s="100"/>
      <c r="D312" s="100"/>
      <c r="E312" s="100"/>
      <c r="F312" s="100"/>
      <c r="G312" s="100"/>
      <c r="H312" s="100"/>
      <c r="I312" s="100"/>
    </row>
    <row r="313" spans="1:9" x14ac:dyDescent="0.25">
      <c r="A313" s="100"/>
      <c r="B313" s="100"/>
      <c r="C313" s="100"/>
      <c r="D313" s="100"/>
      <c r="E313" s="100"/>
      <c r="F313" s="100"/>
      <c r="G313" s="100"/>
      <c r="H313" s="100"/>
      <c r="I313" s="100"/>
    </row>
    <row r="314" spans="1:9" x14ac:dyDescent="0.25">
      <c r="A314" s="100"/>
      <c r="B314" s="100"/>
      <c r="C314" s="100"/>
      <c r="D314" s="100"/>
      <c r="E314" s="100"/>
      <c r="F314" s="100"/>
      <c r="G314" s="100"/>
      <c r="H314" s="100"/>
      <c r="I314" s="100"/>
    </row>
    <row r="315" spans="1:9" x14ac:dyDescent="0.25">
      <c r="A315" s="100"/>
      <c r="B315" s="100"/>
      <c r="C315" s="100"/>
      <c r="D315" s="100"/>
      <c r="E315" s="100"/>
      <c r="F315" s="100"/>
      <c r="G315" s="100"/>
      <c r="H315" s="100"/>
      <c r="I315" s="100"/>
    </row>
    <row r="316" spans="1:9" x14ac:dyDescent="0.25">
      <c r="A316" s="100"/>
      <c r="B316" s="100"/>
      <c r="C316" s="100"/>
      <c r="D316" s="100"/>
      <c r="E316" s="100"/>
      <c r="F316" s="100"/>
      <c r="G316" s="100"/>
      <c r="H316" s="100"/>
      <c r="I316" s="100"/>
    </row>
    <row r="317" spans="1:9" x14ac:dyDescent="0.25">
      <c r="A317" s="100"/>
      <c r="B317" s="100"/>
      <c r="C317" s="100"/>
      <c r="D317" s="100"/>
      <c r="E317" s="100"/>
      <c r="F317" s="100"/>
      <c r="G317" s="100"/>
      <c r="H317" s="100"/>
      <c r="I317" s="100"/>
    </row>
    <row r="318" spans="1:9" x14ac:dyDescent="0.25">
      <c r="A318" s="100"/>
      <c r="B318" s="100"/>
      <c r="C318" s="100"/>
      <c r="D318" s="100"/>
      <c r="E318" s="100"/>
      <c r="F318" s="100"/>
      <c r="G318" s="100"/>
      <c r="H318" s="100"/>
      <c r="I318" s="100"/>
    </row>
    <row r="319" spans="1:9" ht="15.75" x14ac:dyDescent="0.25">
      <c r="A319" s="100"/>
      <c r="B319" s="100"/>
      <c r="C319" s="100"/>
      <c r="D319" s="100"/>
      <c r="E319" s="100"/>
      <c r="F319" s="100"/>
      <c r="G319" s="100"/>
      <c r="H319" s="100"/>
      <c r="I319" s="100"/>
    </row>
    <row r="320" spans="1:9" ht="15.75" x14ac:dyDescent="0.25">
      <c r="A320" s="101"/>
      <c r="B320" s="101"/>
      <c r="C320" s="101"/>
      <c r="D320" s="101"/>
      <c r="E320" s="101"/>
      <c r="F320" s="101"/>
      <c r="G320" s="101"/>
      <c r="H320" s="101"/>
      <c r="I320" s="101"/>
    </row>
    <row r="321" spans="1:9" ht="15.75" x14ac:dyDescent="0.25">
      <c r="A321" s="59"/>
      <c r="B321" s="59"/>
      <c r="C321" s="59"/>
      <c r="D321" s="59"/>
      <c r="E321" s="59"/>
      <c r="F321" s="59"/>
      <c r="G321" s="59"/>
      <c r="H321" s="59"/>
      <c r="I321" s="59"/>
    </row>
    <row r="322" spans="1:9" ht="15.75" x14ac:dyDescent="0.25">
      <c r="A322" s="59"/>
      <c r="B322" s="59"/>
      <c r="C322" s="71"/>
      <c r="D322" s="59"/>
      <c r="E322" s="59"/>
      <c r="F322" s="59"/>
      <c r="G322" s="59"/>
      <c r="H322" s="59"/>
      <c r="I322" s="59"/>
    </row>
    <row r="323" spans="1:9" ht="15.75" x14ac:dyDescent="0.25">
      <c r="A323" s="59"/>
      <c r="B323" s="59"/>
      <c r="C323" s="72"/>
      <c r="D323" s="59"/>
      <c r="E323" s="59"/>
      <c r="F323" s="59"/>
      <c r="G323" s="59"/>
      <c r="H323" s="59"/>
      <c r="I323" s="59"/>
    </row>
    <row r="324" spans="1:9" ht="15.75" x14ac:dyDescent="0.25">
      <c r="A324" s="59"/>
      <c r="B324" s="59"/>
      <c r="C324" s="59"/>
      <c r="D324" s="59"/>
      <c r="E324" s="59"/>
      <c r="F324" s="59"/>
      <c r="G324" s="59"/>
      <c r="H324" s="59"/>
      <c r="I324" s="59"/>
    </row>
    <row r="325" spans="1:9" ht="15.75" x14ac:dyDescent="0.25">
      <c r="A325" s="59"/>
      <c r="B325" s="59"/>
      <c r="C325" s="59"/>
      <c r="D325" s="59"/>
      <c r="E325" s="59"/>
      <c r="F325" s="59"/>
      <c r="G325" s="72"/>
      <c r="H325" s="59"/>
      <c r="I325" s="59"/>
    </row>
    <row r="326" spans="1:9" ht="15.75" x14ac:dyDescent="0.25">
      <c r="A326" s="73"/>
      <c r="B326" s="59"/>
      <c r="C326" s="59"/>
      <c r="D326" s="59"/>
      <c r="E326" s="59"/>
      <c r="F326" s="59"/>
      <c r="G326" s="59"/>
      <c r="H326" s="59"/>
      <c r="I326" s="59"/>
    </row>
    <row r="327" spans="1:9" x14ac:dyDescent="0.25">
      <c r="A327" s="102"/>
      <c r="B327" s="102"/>
      <c r="C327" s="102"/>
      <c r="D327" s="102"/>
      <c r="E327" s="102"/>
      <c r="F327" s="102"/>
      <c r="G327" s="102"/>
      <c r="H327" s="102"/>
      <c r="I327" s="102"/>
    </row>
    <row r="328" spans="1:9" x14ac:dyDescent="0.25">
      <c r="A328" s="102"/>
      <c r="B328" s="102"/>
      <c r="C328" s="102"/>
      <c r="D328" s="102"/>
      <c r="E328" s="102"/>
      <c r="F328" s="102"/>
      <c r="G328" s="102"/>
      <c r="H328" s="102"/>
      <c r="I328" s="102"/>
    </row>
  </sheetData>
  <mergeCells count="78">
    <mergeCell ref="A319:I319"/>
    <mergeCell ref="A320:I320"/>
    <mergeCell ref="A327:I328"/>
    <mergeCell ref="A295:H295"/>
    <mergeCell ref="A302:H303"/>
    <mergeCell ref="I302:I303"/>
    <mergeCell ref="A296:H297"/>
    <mergeCell ref="I296:I297"/>
    <mergeCell ref="A301:H301"/>
    <mergeCell ref="A304:I318"/>
    <mergeCell ref="A284:H285"/>
    <mergeCell ref="I284:I285"/>
    <mergeCell ref="A268:H269"/>
    <mergeCell ref="I268:I269"/>
    <mergeCell ref="A275:H275"/>
    <mergeCell ref="A276:H277"/>
    <mergeCell ref="I276:I277"/>
    <mergeCell ref="A283:H283"/>
    <mergeCell ref="A231:H231"/>
    <mergeCell ref="A232:H233"/>
    <mergeCell ref="I232:I233"/>
    <mergeCell ref="A237:H237"/>
    <mergeCell ref="A238:H239"/>
    <mergeCell ref="I238:I239"/>
    <mergeCell ref="A256:H256"/>
    <mergeCell ref="A257:H258"/>
    <mergeCell ref="I257:I258"/>
    <mergeCell ref="A267:H267"/>
    <mergeCell ref="A220:H221"/>
    <mergeCell ref="I220:I221"/>
    <mergeCell ref="A179:H179"/>
    <mergeCell ref="A180:H181"/>
    <mergeCell ref="I180:I181"/>
    <mergeCell ref="A191:H191"/>
    <mergeCell ref="A192:H193"/>
    <mergeCell ref="I192:I193"/>
    <mergeCell ref="A203:H203"/>
    <mergeCell ref="A204:H205"/>
    <mergeCell ref="I204:I205"/>
    <mergeCell ref="A219:H219"/>
    <mergeCell ref="A152:H153"/>
    <mergeCell ref="I152:I153"/>
    <mergeCell ref="A69:H69"/>
    <mergeCell ref="A70:H71"/>
    <mergeCell ref="I70:I71"/>
    <mergeCell ref="A108:H108"/>
    <mergeCell ref="A109:H110"/>
    <mergeCell ref="I109:I110"/>
    <mergeCell ref="A138:H138"/>
    <mergeCell ref="A139:H140"/>
    <mergeCell ref="I139:I140"/>
    <mergeCell ref="A151:H151"/>
    <mergeCell ref="A56:H57"/>
    <mergeCell ref="I56:I57"/>
    <mergeCell ref="A25:H25"/>
    <mergeCell ref="A26:H27"/>
    <mergeCell ref="I26:I27"/>
    <mergeCell ref="A34:H34"/>
    <mergeCell ref="A35:H36"/>
    <mergeCell ref="I35:I36"/>
    <mergeCell ref="A41:H41"/>
    <mergeCell ref="A42:H43"/>
    <mergeCell ref="I42:I43"/>
    <mergeCell ref="A55:H55"/>
    <mergeCell ref="A13:H14"/>
    <mergeCell ref="A18:H18"/>
    <mergeCell ref="A19:H20"/>
    <mergeCell ref="I19:I20"/>
    <mergeCell ref="A12:I12"/>
    <mergeCell ref="A11:I11"/>
    <mergeCell ref="I13:I14"/>
    <mergeCell ref="A1:A2"/>
    <mergeCell ref="G1:H1"/>
    <mergeCell ref="G2:H2"/>
    <mergeCell ref="G3:H3"/>
    <mergeCell ref="A4:H4"/>
    <mergeCell ref="G9:I9"/>
    <mergeCell ref="G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Height="0" orientation="portrait" r:id="rId1"/>
  <rowBreaks count="6" manualBreakCount="6">
    <brk id="69" max="8" man="1"/>
    <brk id="105" max="8" man="1"/>
    <brk id="137" max="8" man="1"/>
    <brk id="179" max="8" man="1"/>
    <brk id="218" max="8" man="1"/>
    <brk id="25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Q17" sqref="Q1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BDI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Florencio</dc:creator>
  <cp:lastModifiedBy>Leticia Menezes de Morais</cp:lastModifiedBy>
  <cp:lastPrinted>2025-02-11T18:47:11Z</cp:lastPrinted>
  <dcterms:created xsi:type="dcterms:W3CDTF">2024-06-04T17:46:31Z</dcterms:created>
  <dcterms:modified xsi:type="dcterms:W3CDTF">2025-05-19T18:02:05Z</dcterms:modified>
</cp:coreProperties>
</file>